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<sst xmlns="http://schemas.openxmlformats.org/spreadsheetml/2006/main" count="178" uniqueCount="176">
  <si>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</si>
  <si>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</si>
  <si>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</si>
  <si>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</si>
  <si>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</si>
  <si>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</si>
  <si>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</si>
  <si>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</si>
  <si>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</si>
  <si>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</si>
  <si>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</si>
  <si>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</si>
  <si>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</si>
  <si>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</si>
  <si>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</si>
  <si>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</si>
  <si>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</si>
  <si>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</si>
  <si>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</si>
  <si>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</si>
  <si>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</si>
  <si>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</si>
  <si>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</si>
  <si>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</si>
  <si>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</si>
  <si>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</si>
  <si>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</si>
  <si>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</si>
  <si>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</si>
  <si>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</si>
  <si>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</si>
  <si>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</si>
  <si>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</si>
  <si>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</si>
  <si>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</si>
  <si>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</si>
  <si>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</si>
  <si>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</si>
  <si>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</si>
  <si>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</si>
  <si>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</si>
  <si>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</si>
  <si>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</si>
  <si>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</si>
  <si>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</si>
  <si>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</si>
  <si>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</si>
  <si>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</si>
  <si>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</si>
  <si>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</si>
  <si>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</si>
  <si>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</si>
  <si>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</si>
  <si>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</si>
  <si>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</si>
  <si>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</si>
  <si>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</si>
  <si>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</si>
  <si>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</si>
  <si>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</si>
  <si>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</si>
  <si>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</si>
  <si>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</si>
  <si>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</si>
  <si>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</si>
  <si>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</si>
  <si>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</si>
  <si>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</si>
  <si>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</si>
  <si>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</si>
  <si>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</si>
  <si>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</si>
  <si>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</si>
  <si>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</si>
  <si>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</si>
  <si>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</si>
  <si>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</si>
  <si>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</si>
  <si>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</si>
  <si>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</si>
  <si>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</si>
  <si>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</si>
  <si>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</si>
  <si>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</si>
  <si>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</si>
  <si>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</si>
  <si>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</si>
  <si>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</si>
  <si>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</si>
  <si>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</si>
  <si>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</si>
  <si>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</si>
  <si>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</si>
  <si>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</si>
  <si>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</si>
  <si>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</si>
  <si>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</si>
  <si>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</si>
  <si>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</si>
  <si>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</si>
  <si>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</si>
  <si>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</si>
  <si>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</si>
  <si>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</si>
  <si>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</si>
  <si>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</si>
  <si>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</si>
  <si>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</si>
  <si>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</si>
  <si>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</si>
  <si>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</si>
  <si>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</si>
  <si>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</si>
  <si>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</si>
  <si>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</si>
  <si>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</si>
  <si>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</si>
  <si>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</si>
  <si>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</si>
  <si>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</si>
  <si>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</si>
  <si>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</si>
  <si>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</si>
  <si>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</si>
  <si>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</si>
  <si>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</si>
  <si>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</si>
  <si>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</si>
  <si>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</si>
  <si>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</si>
  <si>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</si>
  <si>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</si>
  <si>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</si>
  <si>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</si>
  <si>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</si>
  <si>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</si>
  <si>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</si>
  <si>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</si>
  <si>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</si>
  <si>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</si>
  <si>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</si>
  <si>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</si>
  <si>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</si>
  <si>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</si>
  <si>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</si>
  <si>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</si>
  <si>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</si>
  <si>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</si>
  <si>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</si>
  <si>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</si>
  <si>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</si>
  <si>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</si>
  <si>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</si>
  <si>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</si>
  <si>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</si>
  <si>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</si>
  <si>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</si>
  <si>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</si>
  <si>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</si>
  <si>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</si>
  <si>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</si>
  <si>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</si>
  <si>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</si>
  <si>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</si>
  <si>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</si>
  <si>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</si>
  <si>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</si>
  <si>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</si>
  <si>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PARTICIPACIONES Y APORTACIONES</t>
  </si>
  <si>
    <t>AL 30 DE JUNIO DE 2017</t>
  </si>
  <si>
    <t>Presupuesto Disponible para Comprometer</t>
  </si>
  <si>
    <t>5500</t>
  </si>
  <si>
    <t>Equipo de Defensa y Seguridad</t>
  </si>
  <si>
    <t>ESTADO DEL EJERCICIO DEL PRESUPUESTO DE EGRESOS POR CONCEPTO DEL GASTO</t>
  </si>
  <si>
    <t>Concepto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</si>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</sst>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1362075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B3" sqref="B3:O3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</row>
    <row r="2" spans="1:16" ht="15" customHeight="1">
      <c r="A2" s="7"/>
      <c r="B2" s="8"/>
      <c r="C2" s="7"/>
      <c r="D2" s="7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6" ht="15" customHeight="1">
      <c r="A3" s="7"/>
      <c r="B3" s="22" t="s">
        <v>173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4"/>
    </row>
    <row r="4" spans="1:16" ht="15" customHeight="1">
      <c r="A4" s="7"/>
      <c r="B4" s="23" t="s">
        <v>169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"/>
    </row>
    <row r="5" spans="1:16" ht="1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"/>
    </row>
    <row r="6" spans="1:16" ht="1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</row>
    <row r="7" spans="1:16" ht="26.25" customHeight="1">
      <c r="A7" s="10"/>
      <c r="B7" s="28" t="s">
        <v>174</v>
      </c>
      <c r="C7" s="29"/>
      <c r="D7" s="24" t="s">
        <v>0</v>
      </c>
      <c r="E7" s="24" t="s">
        <v>1</v>
      </c>
      <c r="F7" s="24"/>
      <c r="G7" s="24" t="s">
        <v>2</v>
      </c>
      <c r="H7" s="24" t="s">
        <v>3</v>
      </c>
      <c r="I7" s="24" t="s">
        <v>170</v>
      </c>
      <c r="J7" s="26" t="s">
        <v>4</v>
      </c>
      <c r="K7" s="26" t="s">
        <v>5</v>
      </c>
      <c r="L7" s="26" t="s">
        <v>6</v>
      </c>
      <c r="M7" s="26" t="s">
        <v>7</v>
      </c>
      <c r="N7" s="26" t="s">
        <v>8</v>
      </c>
      <c r="O7" s="24" t="s">
        <v>9</v>
      </c>
      <c r="P7" s="4"/>
    </row>
    <row r="8" spans="1:16" ht="21.75" customHeight="1">
      <c r="A8" s="10"/>
      <c r="B8" s="28"/>
      <c r="C8" s="29"/>
      <c r="D8" s="25"/>
      <c r="E8" s="11" t="s">
        <v>10</v>
      </c>
      <c r="F8" s="11" t="s">
        <v>11</v>
      </c>
      <c r="G8" s="25"/>
      <c r="H8" s="25"/>
      <c r="I8" s="25"/>
      <c r="J8" s="26"/>
      <c r="K8" s="26"/>
      <c r="L8" s="26"/>
      <c r="M8" s="26"/>
      <c r="N8" s="26"/>
      <c r="O8" s="25"/>
      <c r="P8" s="4"/>
    </row>
    <row r="9" spans="1:16" ht="15" customHeight="1" hidden="1">
      <c r="A9" s="8"/>
      <c r="B9" s="8"/>
      <c r="C9" s="8"/>
      <c r="D9" s="12" t="s">
        <v>12</v>
      </c>
      <c r="E9" s="12" t="s">
        <v>13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4"/>
    </row>
    <row r="10" spans="1:16" ht="15" customHeight="1" hidden="1">
      <c r="A10" s="8"/>
      <c r="B10" s="8"/>
      <c r="C10" s="8"/>
      <c r="D10" s="8" t="s">
        <v>23</v>
      </c>
      <c r="E10" s="8" t="s">
        <v>24</v>
      </c>
      <c r="F10" s="8" t="s">
        <v>24</v>
      </c>
      <c r="G10" s="8"/>
      <c r="H10" s="8" t="s">
        <v>25</v>
      </c>
      <c r="I10" s="8"/>
      <c r="J10" s="8" t="s">
        <v>26</v>
      </c>
      <c r="K10" s="8"/>
      <c r="L10" s="8"/>
      <c r="M10" s="8" t="s">
        <v>27</v>
      </c>
      <c r="N10" s="8" t="s">
        <v>28</v>
      </c>
      <c r="O10" s="8"/>
      <c r="P10" s="4"/>
    </row>
    <row r="11" spans="1:16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4"/>
    </row>
    <row r="12" spans="1:16" ht="15" customHeight="1">
      <c r="A12" s="7"/>
      <c r="B12" s="13" t="s">
        <v>29</v>
      </c>
      <c r="C12" s="14" t="s">
        <v>30</v>
      </c>
      <c r="D12" s="15">
        <f>SUM(D14:D21)</f>
        <v>169884000</v>
      </c>
      <c r="E12" s="15">
        <f aca="true" t="shared" si="0" ref="E12:O12">SUM(E14:E21)</f>
        <v>0</v>
      </c>
      <c r="F12" s="15">
        <f t="shared" si="0"/>
        <v>0</v>
      </c>
      <c r="G12" s="15">
        <f>SUM(G14:G21)</f>
        <v>169884000</v>
      </c>
      <c r="H12" s="15">
        <f t="shared" si="0"/>
        <v>169884000</v>
      </c>
      <c r="I12" s="15">
        <f t="shared" si="0"/>
        <v>0</v>
      </c>
      <c r="J12" s="15">
        <f t="shared" si="0"/>
        <v>87586770.77</v>
      </c>
      <c r="K12" s="15">
        <f t="shared" si="0"/>
        <v>82297229.22999999</v>
      </c>
      <c r="L12" s="15">
        <f t="shared" si="0"/>
        <v>82297229.22999999</v>
      </c>
      <c r="M12" s="15">
        <f t="shared" si="0"/>
        <v>77913983.75999999</v>
      </c>
      <c r="N12" s="15">
        <f t="shared" si="0"/>
        <v>77858179.04</v>
      </c>
      <c r="O12" s="15">
        <f t="shared" si="0"/>
        <v>9728591.73</v>
      </c>
      <c r="P12" s="4"/>
    </row>
    <row r="13" spans="1:16" ht="15" customHeight="1">
      <c r="A13" s="7"/>
      <c r="B13" s="8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15" customHeight="1">
      <c r="A14" s="7"/>
      <c r="B14" s="17" t="s">
        <v>31</v>
      </c>
      <c r="C14" s="18" t="s">
        <v>32</v>
      </c>
      <c r="D14" s="19">
        <v>97765420</v>
      </c>
      <c r="E14" s="19">
        <v>0</v>
      </c>
      <c r="F14" s="19">
        <v>0</v>
      </c>
      <c r="G14" s="19">
        <f aca="true" t="shared" si="1" ref="G14:G21">D14-E14+F14</f>
        <v>97765420</v>
      </c>
      <c r="H14" s="19">
        <v>97765420</v>
      </c>
      <c r="I14" s="19">
        <f>G14-H14</f>
        <v>0</v>
      </c>
      <c r="J14" s="19">
        <v>51827680.529999994</v>
      </c>
      <c r="K14" s="19">
        <f>H14-J14</f>
        <v>45937739.470000006</v>
      </c>
      <c r="L14" s="19">
        <f>G14-J14</f>
        <v>45937739.470000006</v>
      </c>
      <c r="M14" s="19">
        <v>51827680.529999994</v>
      </c>
      <c r="N14" s="19">
        <v>51778817.73</v>
      </c>
      <c r="O14" s="19">
        <f>J14-N14</f>
        <v>48862.79999999702</v>
      </c>
      <c r="P14" s="4"/>
    </row>
    <row r="15" spans="1:16" ht="15" customHeight="1">
      <c r="A15" s="7"/>
      <c r="B15" s="17" t="s">
        <v>33</v>
      </c>
      <c r="C15" s="18" t="s">
        <v>34</v>
      </c>
      <c r="D15" s="19">
        <v>2052550</v>
      </c>
      <c r="E15" s="19">
        <v>0</v>
      </c>
      <c r="F15" s="19">
        <v>0</v>
      </c>
      <c r="G15" s="19">
        <f t="shared" si="1"/>
        <v>2052550</v>
      </c>
      <c r="H15" s="19">
        <v>2052550</v>
      </c>
      <c r="I15" s="19">
        <f aca="true" t="shared" si="2" ref="I15:I21">G15-H15</f>
        <v>0</v>
      </c>
      <c r="J15" s="19">
        <v>1802146.1400000001</v>
      </c>
      <c r="K15" s="19">
        <f aca="true" t="shared" si="3" ref="K15:K21">H15-J15</f>
        <v>250403.85999999987</v>
      </c>
      <c r="L15" s="19">
        <f aca="true" t="shared" si="4" ref="L15:L21">G15-J15</f>
        <v>250403.85999999987</v>
      </c>
      <c r="M15" s="19">
        <v>1571500.0899999999</v>
      </c>
      <c r="N15" s="19">
        <v>1571500.0899999999</v>
      </c>
      <c r="O15" s="19">
        <f aca="true" t="shared" si="5" ref="O15:O21">J15-N15</f>
        <v>230646.05000000028</v>
      </c>
      <c r="P15" s="4"/>
    </row>
    <row r="16" spans="1:16" ht="15" customHeight="1">
      <c r="A16" s="7"/>
      <c r="B16" s="17" t="s">
        <v>35</v>
      </c>
      <c r="C16" s="18" t="s">
        <v>36</v>
      </c>
      <c r="D16" s="19">
        <v>18418740</v>
      </c>
      <c r="E16" s="19">
        <v>0</v>
      </c>
      <c r="F16" s="19">
        <v>0</v>
      </c>
      <c r="G16" s="19">
        <f t="shared" si="1"/>
        <v>18418740</v>
      </c>
      <c r="H16" s="19">
        <v>18418740</v>
      </c>
      <c r="I16" s="19">
        <f t="shared" si="2"/>
        <v>0</v>
      </c>
      <c r="J16" s="19">
        <v>9775954.020000003</v>
      </c>
      <c r="K16" s="19">
        <f t="shared" si="3"/>
        <v>8642785.979999997</v>
      </c>
      <c r="L16" s="19">
        <f t="shared" si="4"/>
        <v>8642785.979999997</v>
      </c>
      <c r="M16" s="19">
        <v>764367.8099999999</v>
      </c>
      <c r="N16" s="19">
        <v>764047.6499999998</v>
      </c>
      <c r="O16" s="19">
        <f t="shared" si="5"/>
        <v>9011906.370000003</v>
      </c>
      <c r="P16" s="4"/>
    </row>
    <row r="17" spans="1:16" ht="15" customHeight="1">
      <c r="A17" s="7"/>
      <c r="B17" s="17" t="s">
        <v>37</v>
      </c>
      <c r="C17" s="18" t="s">
        <v>38</v>
      </c>
      <c r="D17" s="19">
        <v>26164295</v>
      </c>
      <c r="E17" s="19">
        <v>0</v>
      </c>
      <c r="F17" s="19">
        <v>0</v>
      </c>
      <c r="G17" s="19">
        <f t="shared" si="1"/>
        <v>26164295</v>
      </c>
      <c r="H17" s="19">
        <v>26164295</v>
      </c>
      <c r="I17" s="19">
        <f t="shared" si="2"/>
        <v>0</v>
      </c>
      <c r="J17" s="19">
        <v>14870996.720000004</v>
      </c>
      <c r="K17" s="19">
        <f t="shared" si="3"/>
        <v>11293298.279999996</v>
      </c>
      <c r="L17" s="19">
        <f t="shared" si="4"/>
        <v>11293298.279999996</v>
      </c>
      <c r="M17" s="19">
        <v>14440441.970000003</v>
      </c>
      <c r="N17" s="19">
        <v>14440441.970000004</v>
      </c>
      <c r="O17" s="19">
        <f t="shared" si="5"/>
        <v>430554.75</v>
      </c>
      <c r="P17" s="4"/>
    </row>
    <row r="18" spans="1:16" ht="15" customHeight="1">
      <c r="A18" s="7"/>
      <c r="B18" s="17" t="s">
        <v>39</v>
      </c>
      <c r="C18" s="18" t="s">
        <v>40</v>
      </c>
      <c r="D18" s="19">
        <v>7143329</v>
      </c>
      <c r="E18" s="19">
        <v>0</v>
      </c>
      <c r="F18" s="19">
        <v>0</v>
      </c>
      <c r="G18" s="19">
        <f t="shared" si="1"/>
        <v>7143329</v>
      </c>
      <c r="H18" s="19">
        <v>7143329</v>
      </c>
      <c r="I18" s="19">
        <f t="shared" si="2"/>
        <v>0</v>
      </c>
      <c r="J18" s="19">
        <v>3447429.599999999</v>
      </c>
      <c r="K18" s="19">
        <f t="shared" si="3"/>
        <v>3695899.400000001</v>
      </c>
      <c r="L18" s="19">
        <f t="shared" si="4"/>
        <v>3695899.400000001</v>
      </c>
      <c r="M18" s="19">
        <v>3447429.6</v>
      </c>
      <c r="N18" s="19">
        <v>3445575.84</v>
      </c>
      <c r="O18" s="19">
        <f t="shared" si="5"/>
        <v>1853.7599999993108</v>
      </c>
      <c r="P18" s="4"/>
    </row>
    <row r="19" spans="1:16" ht="15" customHeight="1">
      <c r="A19" s="7"/>
      <c r="B19" s="17" t="s">
        <v>41</v>
      </c>
      <c r="C19" s="18" t="s">
        <v>42</v>
      </c>
      <c r="D19" s="19">
        <v>0</v>
      </c>
      <c r="E19" s="19">
        <v>0</v>
      </c>
      <c r="F19" s="19">
        <v>0</v>
      </c>
      <c r="G19" s="19">
        <f t="shared" si="1"/>
        <v>0</v>
      </c>
      <c r="H19" s="19">
        <v>0</v>
      </c>
      <c r="I19" s="19">
        <f t="shared" si="2"/>
        <v>0</v>
      </c>
      <c r="J19" s="19">
        <v>0</v>
      </c>
      <c r="K19" s="19">
        <f t="shared" si="3"/>
        <v>0</v>
      </c>
      <c r="L19" s="19">
        <f t="shared" si="4"/>
        <v>0</v>
      </c>
      <c r="M19" s="19">
        <v>0</v>
      </c>
      <c r="N19" s="19">
        <v>0</v>
      </c>
      <c r="O19" s="19">
        <f t="shared" si="5"/>
        <v>0</v>
      </c>
      <c r="P19" s="4"/>
    </row>
    <row r="20" spans="1:16" ht="15" customHeight="1">
      <c r="A20" s="7"/>
      <c r="B20" s="17" t="s">
        <v>43</v>
      </c>
      <c r="C20" s="18" t="s">
        <v>44</v>
      </c>
      <c r="D20" s="19">
        <v>18339666</v>
      </c>
      <c r="E20" s="19">
        <v>0</v>
      </c>
      <c r="F20" s="19">
        <v>0</v>
      </c>
      <c r="G20" s="19">
        <f>D20-E20+F20</f>
        <v>18339666</v>
      </c>
      <c r="H20" s="19">
        <v>18339666</v>
      </c>
      <c r="I20" s="19">
        <f>G20-H20</f>
        <v>0</v>
      </c>
      <c r="J20" s="19">
        <v>5862563.760000001</v>
      </c>
      <c r="K20" s="19">
        <f>H20-J20</f>
        <v>12477102.239999998</v>
      </c>
      <c r="L20" s="19">
        <f>G20-J20</f>
        <v>12477102.239999998</v>
      </c>
      <c r="M20" s="19">
        <v>5862563.760000001</v>
      </c>
      <c r="N20" s="19">
        <v>5857795.76</v>
      </c>
      <c r="O20" s="19">
        <f>J20-N20</f>
        <v>4768.000000000931</v>
      </c>
      <c r="P20" s="4"/>
    </row>
    <row r="21" spans="1:16" ht="25.5">
      <c r="A21" s="7"/>
      <c r="B21" s="17" t="s">
        <v>45</v>
      </c>
      <c r="C21" s="18" t="s">
        <v>46</v>
      </c>
      <c r="D21" s="19">
        <v>0</v>
      </c>
      <c r="E21" s="19">
        <v>0</v>
      </c>
      <c r="F21" s="19">
        <v>0</v>
      </c>
      <c r="G21" s="19">
        <f t="shared" si="1"/>
        <v>0</v>
      </c>
      <c r="H21" s="19">
        <v>0</v>
      </c>
      <c r="I21" s="19">
        <f t="shared" si="2"/>
        <v>0</v>
      </c>
      <c r="J21" s="19">
        <v>0</v>
      </c>
      <c r="K21" s="19">
        <f t="shared" si="3"/>
        <v>0</v>
      </c>
      <c r="L21" s="19">
        <f t="shared" si="4"/>
        <v>0</v>
      </c>
      <c r="M21" s="19">
        <v>0</v>
      </c>
      <c r="N21" s="19">
        <v>0</v>
      </c>
      <c r="O21" s="19">
        <f t="shared" si="5"/>
        <v>0</v>
      </c>
      <c r="P21" s="4"/>
    </row>
    <row r="22" spans="1:16" ht="15" customHeight="1">
      <c r="A22" s="7"/>
      <c r="B22" s="8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"/>
    </row>
    <row r="23" spans="1:16" ht="15" customHeight="1">
      <c r="A23" s="7"/>
      <c r="B23" s="13" t="s">
        <v>47</v>
      </c>
      <c r="C23" s="14" t="s">
        <v>48</v>
      </c>
      <c r="D23" s="15">
        <f>SUM(D25:D33)</f>
        <v>18817000</v>
      </c>
      <c r="E23" s="15">
        <f aca="true" t="shared" si="6" ref="E23:O23">SUM(E25:E33)</f>
        <v>253404</v>
      </c>
      <c r="F23" s="15">
        <f t="shared" si="6"/>
        <v>1898404</v>
      </c>
      <c r="G23" s="15">
        <f t="shared" si="6"/>
        <v>20462000</v>
      </c>
      <c r="H23" s="15">
        <f t="shared" si="6"/>
        <v>11124772.44</v>
      </c>
      <c r="I23" s="15">
        <f t="shared" si="6"/>
        <v>9337227.56</v>
      </c>
      <c r="J23" s="15">
        <f t="shared" si="6"/>
        <v>6541585.4</v>
      </c>
      <c r="K23" s="15">
        <f t="shared" si="6"/>
        <v>4583187.040000001</v>
      </c>
      <c r="L23" s="15">
        <f t="shared" si="6"/>
        <v>13920414.6</v>
      </c>
      <c r="M23" s="15">
        <f t="shared" si="6"/>
        <v>6533219.039999999</v>
      </c>
      <c r="N23" s="15">
        <f t="shared" si="6"/>
        <v>6031159.890000001</v>
      </c>
      <c r="O23" s="15">
        <f t="shared" si="6"/>
        <v>510425.50999999966</v>
      </c>
      <c r="P23" s="4"/>
    </row>
    <row r="24" spans="1:16" ht="15" customHeight="1">
      <c r="A24" s="7"/>
      <c r="B24" s="8"/>
      <c r="C24" s="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"/>
    </row>
    <row r="25" spans="1:16" ht="25.5">
      <c r="A25" s="7"/>
      <c r="B25" s="17" t="s">
        <v>49</v>
      </c>
      <c r="C25" s="18" t="s">
        <v>50</v>
      </c>
      <c r="D25" s="19">
        <v>2576000</v>
      </c>
      <c r="E25" s="19">
        <v>202904</v>
      </c>
      <c r="F25" s="19">
        <v>567904</v>
      </c>
      <c r="G25" s="19">
        <f aca="true" t="shared" si="7" ref="G25:G33">D25-E25+F25</f>
        <v>2941000</v>
      </c>
      <c r="H25" s="19">
        <v>789956.1300000001</v>
      </c>
      <c r="I25" s="19">
        <f>G25-H25</f>
        <v>2151043.87</v>
      </c>
      <c r="J25" s="19">
        <v>694909.2599999999</v>
      </c>
      <c r="K25" s="19">
        <f>H25-J25</f>
        <v>95046.87000000023</v>
      </c>
      <c r="L25" s="19">
        <f>G25-J25</f>
        <v>2246090.74</v>
      </c>
      <c r="M25" s="19">
        <v>689944.57</v>
      </c>
      <c r="N25" s="19">
        <v>674179.2699999999</v>
      </c>
      <c r="O25" s="19">
        <f>J25-N25</f>
        <v>20729.98999999999</v>
      </c>
      <c r="P25" s="4"/>
    </row>
    <row r="26" spans="1:16" ht="15" customHeight="1">
      <c r="A26" s="7"/>
      <c r="B26" s="17" t="s">
        <v>51</v>
      </c>
      <c r="C26" s="18" t="s">
        <v>52</v>
      </c>
      <c r="D26" s="19">
        <v>196000</v>
      </c>
      <c r="E26" s="19">
        <v>2000</v>
      </c>
      <c r="F26" s="19">
        <v>52000</v>
      </c>
      <c r="G26" s="19">
        <f t="shared" si="7"/>
        <v>246000</v>
      </c>
      <c r="H26" s="19">
        <v>81043.93000000001</v>
      </c>
      <c r="I26" s="19">
        <f aca="true" t="shared" si="8" ref="I26:I33">G26-H26</f>
        <v>164956.07</v>
      </c>
      <c r="J26" s="19">
        <v>77113.86</v>
      </c>
      <c r="K26" s="19">
        <f aca="true" t="shared" si="9" ref="K26:K33">H26-J26</f>
        <v>3930.070000000007</v>
      </c>
      <c r="L26" s="19">
        <f aca="true" t="shared" si="10" ref="L26:L33">G26-J26</f>
        <v>168886.14</v>
      </c>
      <c r="M26" s="19">
        <v>77113.86000000002</v>
      </c>
      <c r="N26" s="19">
        <v>75245.38</v>
      </c>
      <c r="O26" s="19">
        <f aca="true" t="shared" si="11" ref="O26:O33">J26-N26</f>
        <v>1868.479999999996</v>
      </c>
      <c r="P26" s="4"/>
    </row>
    <row r="27" spans="1:16" ht="25.5">
      <c r="A27" s="7"/>
      <c r="B27" s="17" t="s">
        <v>53</v>
      </c>
      <c r="C27" s="18" t="s">
        <v>54</v>
      </c>
      <c r="D27" s="19">
        <v>0</v>
      </c>
      <c r="E27" s="19">
        <v>0</v>
      </c>
      <c r="F27" s="19">
        <v>0</v>
      </c>
      <c r="G27" s="19">
        <f t="shared" si="7"/>
        <v>0</v>
      </c>
      <c r="H27" s="19">
        <v>0</v>
      </c>
      <c r="I27" s="19">
        <f t="shared" si="8"/>
        <v>0</v>
      </c>
      <c r="J27" s="19">
        <v>0</v>
      </c>
      <c r="K27" s="19">
        <f t="shared" si="9"/>
        <v>0</v>
      </c>
      <c r="L27" s="19">
        <f t="shared" si="10"/>
        <v>0</v>
      </c>
      <c r="M27" s="19">
        <v>0</v>
      </c>
      <c r="N27" s="19">
        <v>0</v>
      </c>
      <c r="O27" s="19">
        <f t="shared" si="11"/>
        <v>0</v>
      </c>
      <c r="P27" s="4"/>
    </row>
    <row r="28" spans="1:16" ht="15" customHeight="1">
      <c r="A28" s="7"/>
      <c r="B28" s="17" t="s">
        <v>55</v>
      </c>
      <c r="C28" s="18" t="s">
        <v>56</v>
      </c>
      <c r="D28" s="19">
        <v>470000</v>
      </c>
      <c r="E28" s="19">
        <v>0</v>
      </c>
      <c r="F28" s="19">
        <v>200000</v>
      </c>
      <c r="G28" s="19">
        <f t="shared" si="7"/>
        <v>670000</v>
      </c>
      <c r="H28" s="19">
        <v>229038.16</v>
      </c>
      <c r="I28" s="19">
        <f t="shared" si="8"/>
        <v>440961.83999999997</v>
      </c>
      <c r="J28" s="19">
        <v>229038.16000000003</v>
      </c>
      <c r="K28" s="19">
        <f t="shared" si="9"/>
        <v>0</v>
      </c>
      <c r="L28" s="19">
        <f t="shared" si="10"/>
        <v>440961.83999999997</v>
      </c>
      <c r="M28" s="19">
        <v>229038.16</v>
      </c>
      <c r="N28" s="19">
        <v>205859.77999999997</v>
      </c>
      <c r="O28" s="19">
        <f t="shared" si="11"/>
        <v>23178.380000000063</v>
      </c>
      <c r="P28" s="4"/>
    </row>
    <row r="29" spans="1:16" ht="15" customHeight="1">
      <c r="A29" s="7"/>
      <c r="B29" s="17" t="s">
        <v>57</v>
      </c>
      <c r="C29" s="18" t="s">
        <v>58</v>
      </c>
      <c r="D29" s="19">
        <v>6880000</v>
      </c>
      <c r="E29" s="19">
        <v>15000</v>
      </c>
      <c r="F29" s="19">
        <v>395000</v>
      </c>
      <c r="G29" s="19">
        <f t="shared" si="7"/>
        <v>7260000</v>
      </c>
      <c r="H29" s="19">
        <v>5117578.54</v>
      </c>
      <c r="I29" s="19">
        <f t="shared" si="8"/>
        <v>2142421.46</v>
      </c>
      <c r="J29" s="19">
        <v>1506581.64</v>
      </c>
      <c r="K29" s="19">
        <f t="shared" si="9"/>
        <v>3610996.9000000004</v>
      </c>
      <c r="L29" s="19">
        <f t="shared" si="10"/>
        <v>5753418.36</v>
      </c>
      <c r="M29" s="19">
        <v>1503179.97</v>
      </c>
      <c r="N29" s="19">
        <v>1499261.7999999998</v>
      </c>
      <c r="O29" s="19">
        <f t="shared" si="11"/>
        <v>7319.840000000084</v>
      </c>
      <c r="P29" s="4"/>
    </row>
    <row r="30" spans="1:16" ht="15" customHeight="1">
      <c r="A30" s="7"/>
      <c r="B30" s="17" t="s">
        <v>59</v>
      </c>
      <c r="C30" s="18" t="s">
        <v>60</v>
      </c>
      <c r="D30" s="19">
        <v>5490000</v>
      </c>
      <c r="E30" s="19">
        <v>0</v>
      </c>
      <c r="F30" s="19">
        <v>50000</v>
      </c>
      <c r="G30" s="19">
        <f t="shared" si="7"/>
        <v>5540000</v>
      </c>
      <c r="H30" s="19">
        <v>3768812.9699999997</v>
      </c>
      <c r="I30" s="19">
        <f t="shared" si="8"/>
        <v>1771187.0300000003</v>
      </c>
      <c r="J30" s="19">
        <v>3617612.9699999997</v>
      </c>
      <c r="K30" s="19">
        <f t="shared" si="9"/>
        <v>151200</v>
      </c>
      <c r="L30" s="19">
        <f t="shared" si="10"/>
        <v>1922387.0300000003</v>
      </c>
      <c r="M30" s="19">
        <v>3617612.9699999997</v>
      </c>
      <c r="N30" s="19">
        <v>3163159.93</v>
      </c>
      <c r="O30" s="19">
        <f t="shared" si="11"/>
        <v>454453.0399999996</v>
      </c>
      <c r="P30" s="4"/>
    </row>
    <row r="31" spans="1:16" ht="25.5">
      <c r="A31" s="7"/>
      <c r="B31" s="17" t="s">
        <v>61</v>
      </c>
      <c r="C31" s="18" t="s">
        <v>62</v>
      </c>
      <c r="D31" s="19">
        <v>1000000</v>
      </c>
      <c r="E31" s="19">
        <v>0</v>
      </c>
      <c r="F31" s="19">
        <v>0</v>
      </c>
      <c r="G31" s="19">
        <f t="shared" si="7"/>
        <v>1000000</v>
      </c>
      <c r="H31" s="19">
        <v>705829.78</v>
      </c>
      <c r="I31" s="19">
        <f t="shared" si="8"/>
        <v>294170.22</v>
      </c>
      <c r="J31" s="19">
        <v>69978.74</v>
      </c>
      <c r="K31" s="19">
        <f t="shared" si="9"/>
        <v>635851.04</v>
      </c>
      <c r="L31" s="19">
        <f t="shared" si="10"/>
        <v>930021.26</v>
      </c>
      <c r="M31" s="19">
        <v>69978.74</v>
      </c>
      <c r="N31" s="19">
        <v>67619.53</v>
      </c>
      <c r="O31" s="19">
        <f t="shared" si="11"/>
        <v>2359.2100000000064</v>
      </c>
      <c r="P31" s="4"/>
    </row>
    <row r="32" spans="1:16" ht="15" customHeight="1">
      <c r="A32" s="7"/>
      <c r="B32" s="17" t="s">
        <v>155</v>
      </c>
      <c r="C32" s="18" t="s">
        <v>156</v>
      </c>
      <c r="D32" s="19">
        <v>0</v>
      </c>
      <c r="E32" s="19">
        <v>0</v>
      </c>
      <c r="F32" s="19">
        <v>0</v>
      </c>
      <c r="G32" s="19">
        <f>D32-E32+F32</f>
        <v>0</v>
      </c>
      <c r="H32" s="19">
        <v>0</v>
      </c>
      <c r="I32" s="19">
        <f>G32-H32</f>
        <v>0</v>
      </c>
      <c r="J32" s="19">
        <v>0</v>
      </c>
      <c r="K32" s="19">
        <f>H32-J32</f>
        <v>0</v>
      </c>
      <c r="L32" s="19">
        <f>G32-J32</f>
        <v>0</v>
      </c>
      <c r="M32" s="19">
        <v>0</v>
      </c>
      <c r="N32" s="19">
        <v>0</v>
      </c>
      <c r="O32" s="19">
        <f>J32-N32</f>
        <v>0</v>
      </c>
      <c r="P32" s="4"/>
    </row>
    <row r="33" spans="1:16" ht="15" customHeight="1">
      <c r="A33" s="7"/>
      <c r="B33" s="17" t="s">
        <v>63</v>
      </c>
      <c r="C33" s="18" t="s">
        <v>64</v>
      </c>
      <c r="D33" s="19">
        <v>2205000</v>
      </c>
      <c r="E33" s="19">
        <v>33500</v>
      </c>
      <c r="F33" s="19">
        <v>633500</v>
      </c>
      <c r="G33" s="19">
        <f t="shared" si="7"/>
        <v>2805000</v>
      </c>
      <c r="H33" s="19">
        <v>432512.93000000005</v>
      </c>
      <c r="I33" s="19">
        <f t="shared" si="8"/>
        <v>2372487.07</v>
      </c>
      <c r="J33" s="19">
        <v>346350.77</v>
      </c>
      <c r="K33" s="19">
        <f t="shared" si="9"/>
        <v>86162.16000000003</v>
      </c>
      <c r="L33" s="19">
        <f t="shared" si="10"/>
        <v>2458649.23</v>
      </c>
      <c r="M33" s="19">
        <v>346350.77</v>
      </c>
      <c r="N33" s="19">
        <v>345834.20000000007</v>
      </c>
      <c r="O33" s="19">
        <f t="shared" si="11"/>
        <v>516.5699999999488</v>
      </c>
      <c r="P33" s="4"/>
    </row>
    <row r="34" spans="1:16" ht="15" customHeight="1">
      <c r="A34" s="7"/>
      <c r="B34" s="8"/>
      <c r="C34" s="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"/>
    </row>
    <row r="35" spans="1:16" ht="15" customHeight="1">
      <c r="A35" s="7"/>
      <c r="B35" s="13" t="s">
        <v>65</v>
      </c>
      <c r="C35" s="14" t="s">
        <v>66</v>
      </c>
      <c r="D35" s="15">
        <f>SUM(D37:D45)</f>
        <v>851403000</v>
      </c>
      <c r="E35" s="15">
        <f aca="true" t="shared" si="12" ref="E35:O35">SUM(E37:E45)</f>
        <v>9951599.2</v>
      </c>
      <c r="F35" s="15">
        <f t="shared" si="12"/>
        <v>16357720.2</v>
      </c>
      <c r="G35" s="15">
        <f t="shared" si="12"/>
        <v>857809121</v>
      </c>
      <c r="H35" s="15">
        <f t="shared" si="12"/>
        <v>402203759.87</v>
      </c>
      <c r="I35" s="15">
        <f t="shared" si="12"/>
        <v>455605361.13</v>
      </c>
      <c r="J35" s="15">
        <f t="shared" si="12"/>
        <v>368587639.23999995</v>
      </c>
      <c r="K35" s="15">
        <f t="shared" si="12"/>
        <v>33616120.630000025</v>
      </c>
      <c r="L35" s="15">
        <f t="shared" si="12"/>
        <v>489221481.76000005</v>
      </c>
      <c r="M35" s="15">
        <f t="shared" si="12"/>
        <v>368497405.78999996</v>
      </c>
      <c r="N35" s="15">
        <f t="shared" si="12"/>
        <v>368319002.46999997</v>
      </c>
      <c r="O35" s="15">
        <f t="shared" si="12"/>
        <v>268636.7699999991</v>
      </c>
      <c r="P35" s="4"/>
    </row>
    <row r="36" spans="1:16" ht="15" customHeight="1">
      <c r="A36" s="7"/>
      <c r="B36" s="8"/>
      <c r="C36" s="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"/>
    </row>
    <row r="37" spans="1:16" ht="15" customHeight="1">
      <c r="A37" s="7"/>
      <c r="B37" s="17" t="s">
        <v>67</v>
      </c>
      <c r="C37" s="18" t="s">
        <v>68</v>
      </c>
      <c r="D37" s="19">
        <v>25887000</v>
      </c>
      <c r="E37" s="19">
        <v>0</v>
      </c>
      <c r="F37" s="19">
        <v>0</v>
      </c>
      <c r="G37" s="19">
        <f aca="true" t="shared" si="13" ref="G37:G44">D37-E37+F37</f>
        <v>25887000</v>
      </c>
      <c r="H37" s="19">
        <v>14674748.330000002</v>
      </c>
      <c r="I37" s="19">
        <f>G37-H37</f>
        <v>11212251.669999998</v>
      </c>
      <c r="J37" s="19">
        <v>13820974.540000001</v>
      </c>
      <c r="K37" s="19">
        <f>H37-J37</f>
        <v>853773.790000001</v>
      </c>
      <c r="L37" s="19">
        <f>G37-J37</f>
        <v>12066025.459999999</v>
      </c>
      <c r="M37" s="19">
        <v>13820974.540000001</v>
      </c>
      <c r="N37" s="19">
        <v>13787578.14</v>
      </c>
      <c r="O37" s="19">
        <f>J37-N37</f>
        <v>33396.40000000037</v>
      </c>
      <c r="P37" s="4"/>
    </row>
    <row r="38" spans="1:16" ht="15" customHeight="1">
      <c r="A38" s="7"/>
      <c r="B38" s="17" t="s">
        <v>69</v>
      </c>
      <c r="C38" s="18" t="s">
        <v>70</v>
      </c>
      <c r="D38" s="19">
        <v>11675000</v>
      </c>
      <c r="E38" s="19">
        <v>0</v>
      </c>
      <c r="F38" s="19">
        <v>616121</v>
      </c>
      <c r="G38" s="19">
        <f t="shared" si="13"/>
        <v>12291121</v>
      </c>
      <c r="H38" s="19">
        <v>4254058.96</v>
      </c>
      <c r="I38" s="19">
        <f aca="true" t="shared" si="14" ref="I38:I44">G38-H38</f>
        <v>8037062.04</v>
      </c>
      <c r="J38" s="19">
        <v>2041975.06</v>
      </c>
      <c r="K38" s="19">
        <f aca="true" t="shared" si="15" ref="K38:K44">H38-J38</f>
        <v>2212083.9</v>
      </c>
      <c r="L38" s="19">
        <f aca="true" t="shared" si="16" ref="L38:L44">G38-J38</f>
        <v>10249145.94</v>
      </c>
      <c r="M38" s="19">
        <v>2041975.06</v>
      </c>
      <c r="N38" s="19">
        <v>2041975.06</v>
      </c>
      <c r="O38" s="19">
        <f aca="true" t="shared" si="17" ref="O38:O44">J38-N38</f>
        <v>0</v>
      </c>
      <c r="P38" s="4"/>
    </row>
    <row r="39" spans="1:16" ht="25.5">
      <c r="A39" s="7"/>
      <c r="B39" s="17" t="s">
        <v>71</v>
      </c>
      <c r="C39" s="18" t="s">
        <v>72</v>
      </c>
      <c r="D39" s="19">
        <v>23655000</v>
      </c>
      <c r="E39" s="19">
        <v>533724</v>
      </c>
      <c r="F39" s="19">
        <v>1353724</v>
      </c>
      <c r="G39" s="19">
        <f t="shared" si="13"/>
        <v>24475000</v>
      </c>
      <c r="H39" s="19">
        <v>11004158.14</v>
      </c>
      <c r="I39" s="19">
        <f t="shared" si="14"/>
        <v>13470841.86</v>
      </c>
      <c r="J39" s="19">
        <v>7153886.830000001</v>
      </c>
      <c r="K39" s="19">
        <f t="shared" si="15"/>
        <v>3850271.3099999996</v>
      </c>
      <c r="L39" s="19">
        <f t="shared" si="16"/>
        <v>17321113.169999998</v>
      </c>
      <c r="M39" s="19">
        <v>7153886.83</v>
      </c>
      <c r="N39" s="19">
        <v>7153886.82</v>
      </c>
      <c r="O39" s="19">
        <f t="shared" si="17"/>
        <v>0.010000000707805157</v>
      </c>
      <c r="P39" s="4"/>
    </row>
    <row r="40" spans="1:16" ht="15" customHeight="1">
      <c r="A40" s="7"/>
      <c r="B40" s="17" t="s">
        <v>73</v>
      </c>
      <c r="C40" s="18" t="s">
        <v>74</v>
      </c>
      <c r="D40" s="19">
        <v>1840000</v>
      </c>
      <c r="E40" s="19">
        <v>0</v>
      </c>
      <c r="F40" s="19">
        <v>0</v>
      </c>
      <c r="G40" s="19">
        <f t="shared" si="13"/>
        <v>1840000</v>
      </c>
      <c r="H40" s="19">
        <v>1573342.27</v>
      </c>
      <c r="I40" s="19">
        <f t="shared" si="14"/>
        <v>266657.73</v>
      </c>
      <c r="J40" s="19">
        <v>1573342.27</v>
      </c>
      <c r="K40" s="19">
        <f t="shared" si="15"/>
        <v>0</v>
      </c>
      <c r="L40" s="19">
        <f t="shared" si="16"/>
        <v>266657.73</v>
      </c>
      <c r="M40" s="19">
        <v>1573342.27</v>
      </c>
      <c r="N40" s="19">
        <v>1573342.27</v>
      </c>
      <c r="O40" s="19">
        <f t="shared" si="17"/>
        <v>0</v>
      </c>
      <c r="P40" s="4"/>
    </row>
    <row r="41" spans="1:16" ht="25.5">
      <c r="A41" s="7"/>
      <c r="B41" s="17" t="s">
        <v>75</v>
      </c>
      <c r="C41" s="18" t="s">
        <v>76</v>
      </c>
      <c r="D41" s="19">
        <v>10205000</v>
      </c>
      <c r="E41" s="19">
        <v>80000</v>
      </c>
      <c r="F41" s="19">
        <v>5450000</v>
      </c>
      <c r="G41" s="19">
        <f t="shared" si="13"/>
        <v>15575000</v>
      </c>
      <c r="H41" s="19">
        <v>10090684.92</v>
      </c>
      <c r="I41" s="19">
        <f t="shared" si="14"/>
        <v>5484315.08</v>
      </c>
      <c r="J41" s="19">
        <v>6074671.139999999</v>
      </c>
      <c r="K41" s="19">
        <f t="shared" si="15"/>
        <v>4016013.780000001</v>
      </c>
      <c r="L41" s="19">
        <f t="shared" si="16"/>
        <v>9500328.860000001</v>
      </c>
      <c r="M41" s="19">
        <v>6072641.14</v>
      </c>
      <c r="N41" s="19">
        <v>6029746.97</v>
      </c>
      <c r="O41" s="19">
        <f t="shared" si="17"/>
        <v>44924.169999998994</v>
      </c>
      <c r="P41" s="4"/>
    </row>
    <row r="42" spans="1:16" ht="15" customHeight="1">
      <c r="A42" s="7"/>
      <c r="B42" s="17" t="s">
        <v>77</v>
      </c>
      <c r="C42" s="18" t="s">
        <v>78</v>
      </c>
      <c r="D42" s="19">
        <v>4220000</v>
      </c>
      <c r="E42" s="19">
        <v>7836875.2</v>
      </c>
      <c r="F42" s="19">
        <v>7956875.2</v>
      </c>
      <c r="G42" s="19">
        <f t="shared" si="13"/>
        <v>4340000</v>
      </c>
      <c r="H42" s="19">
        <v>232662.86</v>
      </c>
      <c r="I42" s="19">
        <f t="shared" si="14"/>
        <v>4107337.14</v>
      </c>
      <c r="J42" s="19">
        <v>232662.86</v>
      </c>
      <c r="K42" s="19">
        <f t="shared" si="15"/>
        <v>0</v>
      </c>
      <c r="L42" s="19">
        <f t="shared" si="16"/>
        <v>4107337.14</v>
      </c>
      <c r="M42" s="19">
        <v>232662.86</v>
      </c>
      <c r="N42" s="19">
        <v>232662.86</v>
      </c>
      <c r="O42" s="19">
        <f t="shared" si="17"/>
        <v>0</v>
      </c>
      <c r="P42" s="4"/>
    </row>
    <row r="43" spans="1:16" ht="15" customHeight="1">
      <c r="A43" s="7"/>
      <c r="B43" s="17" t="s">
        <v>79</v>
      </c>
      <c r="C43" s="18" t="s">
        <v>80</v>
      </c>
      <c r="D43" s="19">
        <v>8362000</v>
      </c>
      <c r="E43" s="19">
        <v>17000</v>
      </c>
      <c r="F43" s="19">
        <v>17000</v>
      </c>
      <c r="G43" s="19">
        <f t="shared" si="13"/>
        <v>8362000</v>
      </c>
      <c r="H43" s="19">
        <v>3455184.8800000004</v>
      </c>
      <c r="I43" s="19">
        <f t="shared" si="14"/>
        <v>4906815.119999999</v>
      </c>
      <c r="J43" s="19">
        <v>3449522.88</v>
      </c>
      <c r="K43" s="19">
        <f t="shared" si="15"/>
        <v>5662.000000000466</v>
      </c>
      <c r="L43" s="19">
        <f t="shared" si="16"/>
        <v>4912477.12</v>
      </c>
      <c r="M43" s="19">
        <v>3361319.43</v>
      </c>
      <c r="N43" s="19">
        <v>3280086.690000001</v>
      </c>
      <c r="O43" s="19">
        <f t="shared" si="17"/>
        <v>169436.189999999</v>
      </c>
      <c r="P43" s="4"/>
    </row>
    <row r="44" spans="1:16" ht="15" customHeight="1">
      <c r="A44" s="7"/>
      <c r="B44" s="17" t="s">
        <v>81</v>
      </c>
      <c r="C44" s="18" t="s">
        <v>82</v>
      </c>
      <c r="D44" s="19">
        <v>1845000</v>
      </c>
      <c r="E44" s="19">
        <v>154000</v>
      </c>
      <c r="F44" s="19">
        <v>154000</v>
      </c>
      <c r="G44" s="19">
        <f t="shared" si="13"/>
        <v>1845000</v>
      </c>
      <c r="H44" s="19">
        <v>324306.8</v>
      </c>
      <c r="I44" s="19">
        <f t="shared" si="14"/>
        <v>1520693.2</v>
      </c>
      <c r="J44" s="19">
        <v>324306.8</v>
      </c>
      <c r="K44" s="19">
        <f t="shared" si="15"/>
        <v>0</v>
      </c>
      <c r="L44" s="19">
        <f t="shared" si="16"/>
        <v>1520693.2</v>
      </c>
      <c r="M44" s="19">
        <v>324306.8</v>
      </c>
      <c r="N44" s="19">
        <v>324306.8</v>
      </c>
      <c r="O44" s="19">
        <f t="shared" si="17"/>
        <v>0</v>
      </c>
      <c r="P44" s="4"/>
    </row>
    <row r="45" spans="1:16" ht="15" customHeight="1">
      <c r="A45" s="7"/>
      <c r="B45" s="17" t="s">
        <v>83</v>
      </c>
      <c r="C45" s="18" t="s">
        <v>84</v>
      </c>
      <c r="D45" s="19">
        <v>763714000</v>
      </c>
      <c r="E45" s="19">
        <v>1330000</v>
      </c>
      <c r="F45" s="19">
        <v>810000</v>
      </c>
      <c r="G45" s="19">
        <f>D45-E45+F45</f>
        <v>763194000</v>
      </c>
      <c r="H45" s="19">
        <v>356594612.71</v>
      </c>
      <c r="I45" s="19">
        <f>G45-H45</f>
        <v>406599387.29</v>
      </c>
      <c r="J45" s="19">
        <v>333916296.85999995</v>
      </c>
      <c r="K45" s="19">
        <f>H45-J45</f>
        <v>22678315.850000024</v>
      </c>
      <c r="L45" s="19">
        <f>G45-J45</f>
        <v>429277703.14000005</v>
      </c>
      <c r="M45" s="19">
        <v>333916296.85999995</v>
      </c>
      <c r="N45" s="19">
        <v>333895416.85999995</v>
      </c>
      <c r="O45" s="19">
        <f>J45-N45</f>
        <v>20880</v>
      </c>
      <c r="P45" s="4"/>
    </row>
    <row r="46" spans="1:16" ht="15" customHeight="1">
      <c r="A46" s="7"/>
      <c r="B46" s="8"/>
      <c r="C46" s="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4"/>
    </row>
    <row r="47" spans="1:16" ht="25.5">
      <c r="A47" s="7"/>
      <c r="B47" s="13" t="s">
        <v>85</v>
      </c>
      <c r="C47" s="20" t="s">
        <v>86</v>
      </c>
      <c r="D47" s="15">
        <f aca="true" t="shared" si="18" ref="D47:O47">SUM(D49:D55)</f>
        <v>52200000</v>
      </c>
      <c r="E47" s="15">
        <f t="shared" si="18"/>
        <v>62911</v>
      </c>
      <c r="F47" s="15">
        <f t="shared" si="18"/>
        <v>1000000</v>
      </c>
      <c r="G47" s="15">
        <f t="shared" si="18"/>
        <v>53137089</v>
      </c>
      <c r="H47" s="15">
        <f t="shared" si="18"/>
        <v>52237089</v>
      </c>
      <c r="I47" s="15">
        <f t="shared" si="18"/>
        <v>900000</v>
      </c>
      <c r="J47" s="15">
        <f t="shared" si="18"/>
        <v>51937089</v>
      </c>
      <c r="K47" s="15">
        <f t="shared" si="18"/>
        <v>300000</v>
      </c>
      <c r="L47" s="15">
        <f t="shared" si="18"/>
        <v>1200000</v>
      </c>
      <c r="M47" s="15">
        <f t="shared" si="18"/>
        <v>51937089</v>
      </c>
      <c r="N47" s="15">
        <f t="shared" si="18"/>
        <v>51937089</v>
      </c>
      <c r="O47" s="15">
        <f t="shared" si="18"/>
        <v>0</v>
      </c>
      <c r="P47" s="4"/>
    </row>
    <row r="48" spans="1:16" ht="15" customHeight="1">
      <c r="A48" s="7"/>
      <c r="B48" s="8"/>
      <c r="C48" s="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4"/>
    </row>
    <row r="49" spans="1:16" ht="15" customHeight="1">
      <c r="A49" s="7"/>
      <c r="B49" s="17" t="s">
        <v>87</v>
      </c>
      <c r="C49" s="18" t="s">
        <v>88</v>
      </c>
      <c r="D49" s="19">
        <v>52200000</v>
      </c>
      <c r="E49" s="19">
        <v>62911</v>
      </c>
      <c r="F49" s="19">
        <v>1000000</v>
      </c>
      <c r="G49" s="19">
        <f aca="true" t="shared" si="19" ref="G49:G55">D49-E49+F49</f>
        <v>53137089</v>
      </c>
      <c r="H49" s="19">
        <v>52237089</v>
      </c>
      <c r="I49" s="19">
        <f aca="true" t="shared" si="20" ref="I49:I55">G49-H49</f>
        <v>900000</v>
      </c>
      <c r="J49" s="19">
        <v>51937089</v>
      </c>
      <c r="K49" s="19">
        <f aca="true" t="shared" si="21" ref="K49:K55">H49-J49</f>
        <v>300000</v>
      </c>
      <c r="L49" s="19">
        <f aca="true" t="shared" si="22" ref="L49:L55">G49-J49</f>
        <v>1200000</v>
      </c>
      <c r="M49" s="19">
        <v>51937089</v>
      </c>
      <c r="N49" s="19">
        <v>51937089</v>
      </c>
      <c r="O49" s="19">
        <f aca="true" t="shared" si="23" ref="O49:O55">J49-N49</f>
        <v>0</v>
      </c>
      <c r="P49" s="4"/>
    </row>
    <row r="50" spans="1:16" ht="15" customHeight="1">
      <c r="A50" s="7"/>
      <c r="B50" s="17" t="s">
        <v>89</v>
      </c>
      <c r="C50" s="18" t="s">
        <v>90</v>
      </c>
      <c r="D50" s="19">
        <v>0</v>
      </c>
      <c r="E50" s="19">
        <v>0</v>
      </c>
      <c r="F50" s="19">
        <v>0</v>
      </c>
      <c r="G50" s="19">
        <f t="shared" si="19"/>
        <v>0</v>
      </c>
      <c r="H50" s="19">
        <v>0</v>
      </c>
      <c r="I50" s="19">
        <f t="shared" si="20"/>
        <v>0</v>
      </c>
      <c r="J50" s="19">
        <v>0</v>
      </c>
      <c r="K50" s="19">
        <f t="shared" si="21"/>
        <v>0</v>
      </c>
      <c r="L50" s="19">
        <f t="shared" si="22"/>
        <v>0</v>
      </c>
      <c r="M50" s="19">
        <v>0</v>
      </c>
      <c r="N50" s="19">
        <v>0</v>
      </c>
      <c r="O50" s="19">
        <f t="shared" si="23"/>
        <v>0</v>
      </c>
      <c r="P50" s="4"/>
    </row>
    <row r="51" spans="1:16" ht="15" customHeight="1">
      <c r="A51" s="7"/>
      <c r="B51" s="17" t="s">
        <v>91</v>
      </c>
      <c r="C51" s="18" t="s">
        <v>92</v>
      </c>
      <c r="D51" s="19">
        <v>0</v>
      </c>
      <c r="E51" s="19">
        <v>0</v>
      </c>
      <c r="F51" s="19">
        <v>0</v>
      </c>
      <c r="G51" s="19">
        <f t="shared" si="19"/>
        <v>0</v>
      </c>
      <c r="H51" s="19">
        <v>0</v>
      </c>
      <c r="I51" s="19">
        <f t="shared" si="20"/>
        <v>0</v>
      </c>
      <c r="J51" s="19">
        <v>0</v>
      </c>
      <c r="K51" s="19">
        <f t="shared" si="21"/>
        <v>0</v>
      </c>
      <c r="L51" s="19">
        <f t="shared" si="22"/>
        <v>0</v>
      </c>
      <c r="M51" s="19">
        <v>0</v>
      </c>
      <c r="N51" s="19">
        <v>0</v>
      </c>
      <c r="O51" s="19">
        <f t="shared" si="23"/>
        <v>0</v>
      </c>
      <c r="P51" s="4"/>
    </row>
    <row r="52" spans="1:16" ht="15" customHeight="1">
      <c r="A52" s="7"/>
      <c r="B52" s="17" t="s">
        <v>93</v>
      </c>
      <c r="C52" s="18" t="s">
        <v>94</v>
      </c>
      <c r="D52" s="19">
        <v>0</v>
      </c>
      <c r="E52" s="19">
        <v>0</v>
      </c>
      <c r="F52" s="19">
        <v>0</v>
      </c>
      <c r="G52" s="19">
        <f t="shared" si="19"/>
        <v>0</v>
      </c>
      <c r="H52" s="19">
        <v>0</v>
      </c>
      <c r="I52" s="19">
        <f t="shared" si="20"/>
        <v>0</v>
      </c>
      <c r="J52" s="19">
        <v>0</v>
      </c>
      <c r="K52" s="19">
        <f t="shared" si="21"/>
        <v>0</v>
      </c>
      <c r="L52" s="19">
        <f t="shared" si="22"/>
        <v>0</v>
      </c>
      <c r="M52" s="19">
        <v>0</v>
      </c>
      <c r="N52" s="19">
        <v>0</v>
      </c>
      <c r="O52" s="19">
        <f t="shared" si="23"/>
        <v>0</v>
      </c>
      <c r="P52" s="4"/>
    </row>
    <row r="53" spans="1:16" ht="15" customHeight="1">
      <c r="A53" s="7"/>
      <c r="B53" s="17" t="s">
        <v>95</v>
      </c>
      <c r="C53" s="18" t="s">
        <v>96</v>
      </c>
      <c r="D53" s="19">
        <v>0</v>
      </c>
      <c r="E53" s="19">
        <v>0</v>
      </c>
      <c r="F53" s="19">
        <v>0</v>
      </c>
      <c r="G53" s="19">
        <f t="shared" si="19"/>
        <v>0</v>
      </c>
      <c r="H53" s="19">
        <v>0</v>
      </c>
      <c r="I53" s="19">
        <f t="shared" si="20"/>
        <v>0</v>
      </c>
      <c r="J53" s="19">
        <v>0</v>
      </c>
      <c r="K53" s="19">
        <f t="shared" si="21"/>
        <v>0</v>
      </c>
      <c r="L53" s="19">
        <f t="shared" si="22"/>
        <v>0</v>
      </c>
      <c r="M53" s="19">
        <v>0</v>
      </c>
      <c r="N53" s="19">
        <v>0</v>
      </c>
      <c r="O53" s="19">
        <f t="shared" si="23"/>
        <v>0</v>
      </c>
      <c r="P53" s="4"/>
    </row>
    <row r="54" spans="1:16" ht="15" customHeight="1">
      <c r="A54" s="7"/>
      <c r="B54" s="17" t="s">
        <v>97</v>
      </c>
      <c r="C54" s="18" t="s">
        <v>157</v>
      </c>
      <c r="D54" s="19">
        <v>0</v>
      </c>
      <c r="E54" s="19">
        <v>0</v>
      </c>
      <c r="F54" s="19">
        <v>0</v>
      </c>
      <c r="G54" s="19">
        <f t="shared" si="19"/>
        <v>0</v>
      </c>
      <c r="H54" s="19">
        <v>0</v>
      </c>
      <c r="I54" s="19">
        <f t="shared" si="20"/>
        <v>0</v>
      </c>
      <c r="J54" s="19">
        <v>0</v>
      </c>
      <c r="K54" s="19">
        <f t="shared" si="21"/>
        <v>0</v>
      </c>
      <c r="L54" s="19">
        <f t="shared" si="22"/>
        <v>0</v>
      </c>
      <c r="M54" s="19">
        <v>0</v>
      </c>
      <c r="N54" s="19">
        <v>0</v>
      </c>
      <c r="O54" s="19">
        <f t="shared" si="23"/>
        <v>0</v>
      </c>
      <c r="P54" s="4"/>
    </row>
    <row r="55" spans="1:16" ht="15" customHeight="1">
      <c r="A55" s="7"/>
      <c r="B55" s="17" t="s">
        <v>98</v>
      </c>
      <c r="C55" s="18" t="s">
        <v>99</v>
      </c>
      <c r="D55" s="19">
        <v>0</v>
      </c>
      <c r="E55" s="19">
        <v>0</v>
      </c>
      <c r="F55" s="19">
        <v>0</v>
      </c>
      <c r="G55" s="19">
        <f t="shared" si="19"/>
        <v>0</v>
      </c>
      <c r="H55" s="19">
        <v>0</v>
      </c>
      <c r="I55" s="19">
        <f t="shared" si="20"/>
        <v>0</v>
      </c>
      <c r="J55" s="19">
        <v>0</v>
      </c>
      <c r="K55" s="19">
        <f t="shared" si="21"/>
        <v>0</v>
      </c>
      <c r="L55" s="19">
        <f t="shared" si="22"/>
        <v>0</v>
      </c>
      <c r="M55" s="19">
        <v>0</v>
      </c>
      <c r="N55" s="19">
        <v>0</v>
      </c>
      <c r="O55" s="19">
        <f t="shared" si="23"/>
        <v>0</v>
      </c>
      <c r="P55" s="4"/>
    </row>
    <row r="56" spans="1:16" ht="15" customHeight="1">
      <c r="A56" s="7"/>
      <c r="B56" s="8"/>
      <c r="C56" s="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4"/>
    </row>
    <row r="57" spans="1:16" ht="15" customHeight="1">
      <c r="A57" s="7"/>
      <c r="B57" s="13" t="s">
        <v>100</v>
      </c>
      <c r="C57" s="14" t="s">
        <v>101</v>
      </c>
      <c r="D57" s="15">
        <f>SUM(D59:D67)</f>
        <v>8642000</v>
      </c>
      <c r="E57" s="15">
        <f aca="true" t="shared" si="24" ref="E57:O57">SUM(E59:E67)</f>
        <v>30000</v>
      </c>
      <c r="F57" s="15">
        <f t="shared" si="24"/>
        <v>2480000</v>
      </c>
      <c r="G57" s="15">
        <f t="shared" si="24"/>
        <v>11092000</v>
      </c>
      <c r="H57" s="15">
        <f t="shared" si="24"/>
        <v>715877.01</v>
      </c>
      <c r="I57" s="15">
        <f t="shared" si="24"/>
        <v>10376122.99</v>
      </c>
      <c r="J57" s="15">
        <f t="shared" si="24"/>
        <v>462038.02</v>
      </c>
      <c r="K57" s="15">
        <f t="shared" si="24"/>
        <v>253838.98999999996</v>
      </c>
      <c r="L57" s="15">
        <f t="shared" si="24"/>
        <v>10629961.98</v>
      </c>
      <c r="M57" s="15">
        <f t="shared" si="24"/>
        <v>126038.22000000002</v>
      </c>
      <c r="N57" s="15">
        <f t="shared" si="24"/>
        <v>126038.22000000002</v>
      </c>
      <c r="O57" s="15">
        <f t="shared" si="24"/>
        <v>335999.8</v>
      </c>
      <c r="P57" s="4"/>
    </row>
    <row r="58" spans="1:16" ht="15" customHeight="1">
      <c r="A58" s="7"/>
      <c r="B58" s="8"/>
      <c r="C58" s="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4"/>
    </row>
    <row r="59" spans="1:16" ht="15" customHeight="1">
      <c r="A59" s="7"/>
      <c r="B59" s="17" t="s">
        <v>102</v>
      </c>
      <c r="C59" s="18" t="s">
        <v>103</v>
      </c>
      <c r="D59" s="19">
        <v>2340000</v>
      </c>
      <c r="E59" s="19">
        <v>15000</v>
      </c>
      <c r="F59" s="19">
        <v>15000</v>
      </c>
      <c r="G59" s="19">
        <f aca="true" t="shared" si="25" ref="G59:G67">D59-E59+F59</f>
        <v>2340000</v>
      </c>
      <c r="H59" s="19">
        <v>182475.36</v>
      </c>
      <c r="I59" s="19">
        <f aca="true" t="shared" si="26" ref="I59:I67">G59-H59</f>
        <v>2157524.64</v>
      </c>
      <c r="J59" s="19">
        <v>122475.36000000002</v>
      </c>
      <c r="K59" s="19">
        <f aca="true" t="shared" si="27" ref="K59:K67">H59-J59</f>
        <v>59999.99999999997</v>
      </c>
      <c r="L59" s="19">
        <f aca="true" t="shared" si="28" ref="L59:L67">G59-J59</f>
        <v>2217524.64</v>
      </c>
      <c r="M59" s="19">
        <v>122475.36000000002</v>
      </c>
      <c r="N59" s="19">
        <v>122475.36000000002</v>
      </c>
      <c r="O59" s="19">
        <f aca="true" t="shared" si="29" ref="O59:O67">J59-N59</f>
        <v>0</v>
      </c>
      <c r="P59" s="4"/>
    </row>
    <row r="60" spans="1:16" ht="15" customHeight="1">
      <c r="A60" s="7"/>
      <c r="B60" s="17" t="s">
        <v>104</v>
      </c>
      <c r="C60" s="18" t="s">
        <v>105</v>
      </c>
      <c r="D60" s="19">
        <v>163000</v>
      </c>
      <c r="E60" s="19">
        <v>0</v>
      </c>
      <c r="F60" s="19">
        <v>0</v>
      </c>
      <c r="G60" s="19">
        <f t="shared" si="25"/>
        <v>163000</v>
      </c>
      <c r="H60" s="19">
        <v>0</v>
      </c>
      <c r="I60" s="19">
        <f t="shared" si="26"/>
        <v>163000</v>
      </c>
      <c r="J60" s="19">
        <v>0</v>
      </c>
      <c r="K60" s="19">
        <f t="shared" si="27"/>
        <v>0</v>
      </c>
      <c r="L60" s="19">
        <f t="shared" si="28"/>
        <v>163000</v>
      </c>
      <c r="M60" s="19">
        <v>0</v>
      </c>
      <c r="N60" s="19">
        <v>0</v>
      </c>
      <c r="O60" s="19">
        <f t="shared" si="29"/>
        <v>0</v>
      </c>
      <c r="P60" s="4"/>
    </row>
    <row r="61" spans="1:16" ht="15" customHeight="1">
      <c r="A61" s="7"/>
      <c r="B61" s="17" t="s">
        <v>106</v>
      </c>
      <c r="C61" s="18" t="s">
        <v>107</v>
      </c>
      <c r="D61" s="19">
        <v>1030000</v>
      </c>
      <c r="E61" s="19">
        <v>0</v>
      </c>
      <c r="F61" s="19">
        <v>0</v>
      </c>
      <c r="G61" s="19">
        <f t="shared" si="25"/>
        <v>1030000</v>
      </c>
      <c r="H61" s="19">
        <v>144401.84999999998</v>
      </c>
      <c r="I61" s="19">
        <f t="shared" si="26"/>
        <v>885598.15</v>
      </c>
      <c r="J61" s="19">
        <v>3562.86</v>
      </c>
      <c r="K61" s="19">
        <f t="shared" si="27"/>
        <v>140838.99</v>
      </c>
      <c r="L61" s="19">
        <f t="shared" si="28"/>
        <v>1026437.14</v>
      </c>
      <c r="M61" s="19">
        <v>3562.86</v>
      </c>
      <c r="N61" s="19">
        <v>3562.86</v>
      </c>
      <c r="O61" s="19">
        <f t="shared" si="29"/>
        <v>0</v>
      </c>
      <c r="P61" s="4"/>
    </row>
    <row r="62" spans="1:16" ht="15" customHeight="1">
      <c r="A62" s="7"/>
      <c r="B62" s="17" t="s">
        <v>108</v>
      </c>
      <c r="C62" s="18" t="s">
        <v>109</v>
      </c>
      <c r="D62" s="19">
        <v>2500000</v>
      </c>
      <c r="E62" s="19">
        <v>0</v>
      </c>
      <c r="F62" s="19">
        <v>610000</v>
      </c>
      <c r="G62" s="19">
        <f t="shared" si="25"/>
        <v>3110000</v>
      </c>
      <c r="H62" s="19">
        <v>0</v>
      </c>
      <c r="I62" s="19">
        <f t="shared" si="26"/>
        <v>3110000</v>
      </c>
      <c r="J62" s="19">
        <v>0</v>
      </c>
      <c r="K62" s="19">
        <f t="shared" si="27"/>
        <v>0</v>
      </c>
      <c r="L62" s="19">
        <f t="shared" si="28"/>
        <v>3110000</v>
      </c>
      <c r="M62" s="19">
        <v>0</v>
      </c>
      <c r="N62" s="19">
        <v>0</v>
      </c>
      <c r="O62" s="19">
        <f t="shared" si="29"/>
        <v>0</v>
      </c>
      <c r="P62" s="4"/>
    </row>
    <row r="63" spans="1:16" ht="15" customHeight="1">
      <c r="A63" s="7"/>
      <c r="B63" s="17" t="s">
        <v>171</v>
      </c>
      <c r="C63" s="18" t="s">
        <v>172</v>
      </c>
      <c r="D63" s="19">
        <v>0</v>
      </c>
      <c r="E63" s="19">
        <v>0</v>
      </c>
      <c r="F63" s="19">
        <v>0</v>
      </c>
      <c r="G63" s="19">
        <f>D63-E63+F63</f>
        <v>0</v>
      </c>
      <c r="H63" s="19">
        <v>0</v>
      </c>
      <c r="I63" s="19">
        <f>G63-H63</f>
        <v>0</v>
      </c>
      <c r="J63" s="19">
        <v>0</v>
      </c>
      <c r="K63" s="19">
        <f>H63-J63</f>
        <v>0</v>
      </c>
      <c r="L63" s="19">
        <f>G63-J63</f>
        <v>0</v>
      </c>
      <c r="M63" s="19">
        <v>0</v>
      </c>
      <c r="N63" s="19">
        <v>0</v>
      </c>
      <c r="O63" s="19">
        <f>J63-N63</f>
        <v>0</v>
      </c>
      <c r="P63" s="4"/>
    </row>
    <row r="64" spans="1:16" ht="15" customHeight="1">
      <c r="A64" s="7"/>
      <c r="B64" s="17" t="s">
        <v>110</v>
      </c>
      <c r="C64" s="18" t="s">
        <v>111</v>
      </c>
      <c r="D64" s="19">
        <v>2059000</v>
      </c>
      <c r="E64" s="19">
        <v>15000</v>
      </c>
      <c r="F64" s="19">
        <v>1855000</v>
      </c>
      <c r="G64" s="19">
        <f t="shared" si="25"/>
        <v>3899000</v>
      </c>
      <c r="H64" s="19">
        <v>373999.8</v>
      </c>
      <c r="I64" s="19">
        <f t="shared" si="26"/>
        <v>3525000.2</v>
      </c>
      <c r="J64" s="19">
        <v>335999.8</v>
      </c>
      <c r="K64" s="19">
        <f t="shared" si="27"/>
        <v>38000</v>
      </c>
      <c r="L64" s="19">
        <f t="shared" si="28"/>
        <v>3563000.2</v>
      </c>
      <c r="M64" s="19">
        <v>0</v>
      </c>
      <c r="N64" s="19">
        <v>0</v>
      </c>
      <c r="O64" s="19">
        <f t="shared" si="29"/>
        <v>335999.8</v>
      </c>
      <c r="P64" s="4"/>
    </row>
    <row r="65" spans="1:16" ht="15" customHeight="1">
      <c r="A65" s="7"/>
      <c r="B65" s="17" t="s">
        <v>112</v>
      </c>
      <c r="C65" s="18" t="s">
        <v>158</v>
      </c>
      <c r="D65" s="19">
        <v>0</v>
      </c>
      <c r="E65" s="19">
        <v>0</v>
      </c>
      <c r="F65" s="19">
        <v>0</v>
      </c>
      <c r="G65" s="19">
        <f>D65-E65+F65</f>
        <v>0</v>
      </c>
      <c r="H65" s="19">
        <v>0</v>
      </c>
      <c r="I65" s="19">
        <f>G65-H65</f>
        <v>0</v>
      </c>
      <c r="J65" s="19">
        <v>0</v>
      </c>
      <c r="K65" s="19">
        <f>H65-J65</f>
        <v>0</v>
      </c>
      <c r="L65" s="19">
        <f>G65-J65</f>
        <v>0</v>
      </c>
      <c r="M65" s="19">
        <v>0</v>
      </c>
      <c r="N65" s="19">
        <v>0</v>
      </c>
      <c r="O65" s="19">
        <f>J65-N65</f>
        <v>0</v>
      </c>
      <c r="P65" s="4"/>
    </row>
    <row r="66" spans="1:16" ht="15" customHeight="1">
      <c r="A66" s="7"/>
      <c r="B66" s="17" t="s">
        <v>113</v>
      </c>
      <c r="C66" s="18" t="s">
        <v>114</v>
      </c>
      <c r="D66" s="19">
        <v>0</v>
      </c>
      <c r="E66" s="19">
        <v>0</v>
      </c>
      <c r="F66" s="19">
        <v>0</v>
      </c>
      <c r="G66" s="19">
        <f>D66-E66+F66</f>
        <v>0</v>
      </c>
      <c r="H66" s="19">
        <v>0</v>
      </c>
      <c r="I66" s="19">
        <f>G66-H66</f>
        <v>0</v>
      </c>
      <c r="J66" s="19">
        <v>0</v>
      </c>
      <c r="K66" s="19">
        <f>H66-J66</f>
        <v>0</v>
      </c>
      <c r="L66" s="19">
        <f>G66-J66</f>
        <v>0</v>
      </c>
      <c r="M66" s="19">
        <v>0</v>
      </c>
      <c r="N66" s="19">
        <v>0</v>
      </c>
      <c r="O66" s="19">
        <f>J66-N66</f>
        <v>0</v>
      </c>
      <c r="P66" s="4"/>
    </row>
    <row r="67" spans="1:16" ht="15" customHeight="1">
      <c r="A67" s="7"/>
      <c r="B67" s="17" t="s">
        <v>115</v>
      </c>
      <c r="C67" s="18" t="s">
        <v>116</v>
      </c>
      <c r="D67" s="19">
        <v>550000</v>
      </c>
      <c r="E67" s="19">
        <v>0</v>
      </c>
      <c r="F67" s="19">
        <v>0</v>
      </c>
      <c r="G67" s="19">
        <f t="shared" si="25"/>
        <v>550000</v>
      </c>
      <c r="H67" s="19">
        <v>15000</v>
      </c>
      <c r="I67" s="19">
        <f t="shared" si="26"/>
        <v>535000</v>
      </c>
      <c r="J67" s="19">
        <v>0</v>
      </c>
      <c r="K67" s="19">
        <f t="shared" si="27"/>
        <v>15000</v>
      </c>
      <c r="L67" s="19">
        <f t="shared" si="28"/>
        <v>550000</v>
      </c>
      <c r="M67" s="19">
        <v>0</v>
      </c>
      <c r="N67" s="19">
        <v>0</v>
      </c>
      <c r="O67" s="19">
        <f t="shared" si="29"/>
        <v>0</v>
      </c>
      <c r="P67" s="4"/>
    </row>
    <row r="68" spans="1:16" ht="15" customHeight="1">
      <c r="A68" s="7"/>
      <c r="B68" s="8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4"/>
    </row>
    <row r="69" spans="1:16" ht="15" customHeight="1">
      <c r="A69" s="7"/>
      <c r="B69" s="13" t="s">
        <v>117</v>
      </c>
      <c r="C69" s="14" t="s">
        <v>118</v>
      </c>
      <c r="D69" s="15">
        <f>SUM(D71:D73)</f>
        <v>287250000</v>
      </c>
      <c r="E69" s="15">
        <f aca="true" t="shared" si="30" ref="E69:O69">SUM(E71:E73)</f>
        <v>190533665</v>
      </c>
      <c r="F69" s="15">
        <f t="shared" si="30"/>
        <v>648114130</v>
      </c>
      <c r="G69" s="15">
        <f t="shared" si="30"/>
        <v>744830465</v>
      </c>
      <c r="H69" s="15">
        <f t="shared" si="30"/>
        <v>180073991.49</v>
      </c>
      <c r="I69" s="15">
        <f t="shared" si="30"/>
        <v>564756473.51</v>
      </c>
      <c r="J69" s="15">
        <f>SUM(J71:J73)</f>
        <v>117533865.59</v>
      </c>
      <c r="K69" s="15">
        <f t="shared" si="30"/>
        <v>62540125.900000006</v>
      </c>
      <c r="L69" s="15">
        <f t="shared" si="30"/>
        <v>627296599.41</v>
      </c>
      <c r="M69" s="15">
        <f t="shared" si="30"/>
        <v>117463213.84000002</v>
      </c>
      <c r="N69" s="15">
        <f t="shared" si="30"/>
        <v>116234182.9</v>
      </c>
      <c r="O69" s="15">
        <f t="shared" si="30"/>
        <v>1299682.6899999976</v>
      </c>
      <c r="P69" s="4"/>
    </row>
    <row r="70" spans="1:16" ht="15" customHeight="1">
      <c r="A70" s="7"/>
      <c r="B70" s="8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4"/>
    </row>
    <row r="71" spans="1:16" ht="15" customHeight="1">
      <c r="A71" s="7"/>
      <c r="B71" s="17" t="s">
        <v>119</v>
      </c>
      <c r="C71" s="18" t="s">
        <v>120</v>
      </c>
      <c r="D71" s="19">
        <v>287250000</v>
      </c>
      <c r="E71" s="19">
        <v>190533665</v>
      </c>
      <c r="F71" s="19">
        <v>648114130</v>
      </c>
      <c r="G71" s="19">
        <f>D71-E71+F71</f>
        <v>744830465</v>
      </c>
      <c r="H71" s="19">
        <v>180073991.49</v>
      </c>
      <c r="I71" s="19">
        <f>G71-H71</f>
        <v>564756473.51</v>
      </c>
      <c r="J71" s="19">
        <v>117533865.59</v>
      </c>
      <c r="K71" s="19">
        <f>H71-J71</f>
        <v>62540125.900000006</v>
      </c>
      <c r="L71" s="19">
        <f>G71-J71</f>
        <v>627296599.41</v>
      </c>
      <c r="M71" s="19">
        <v>117463213.84000002</v>
      </c>
      <c r="N71" s="19">
        <v>116234182.9</v>
      </c>
      <c r="O71" s="19">
        <f>J71-N71</f>
        <v>1299682.6899999976</v>
      </c>
      <c r="P71" s="4"/>
    </row>
    <row r="72" spans="1:16" ht="15" customHeight="1">
      <c r="A72" s="7"/>
      <c r="B72" s="17" t="s">
        <v>121</v>
      </c>
      <c r="C72" s="18" t="s">
        <v>122</v>
      </c>
      <c r="D72" s="19">
        <v>0</v>
      </c>
      <c r="E72" s="19">
        <v>0</v>
      </c>
      <c r="F72" s="19">
        <v>0</v>
      </c>
      <c r="G72" s="19">
        <f>D72-E72+F72</f>
        <v>0</v>
      </c>
      <c r="H72" s="19">
        <v>0</v>
      </c>
      <c r="I72" s="19">
        <f>G72-H72</f>
        <v>0</v>
      </c>
      <c r="J72" s="19">
        <v>0</v>
      </c>
      <c r="K72" s="19">
        <f>H72-J72</f>
        <v>0</v>
      </c>
      <c r="L72" s="19">
        <f>G72-J72</f>
        <v>0</v>
      </c>
      <c r="M72" s="19">
        <v>0</v>
      </c>
      <c r="N72" s="19">
        <v>0</v>
      </c>
      <c r="O72" s="19">
        <f>J72-N72</f>
        <v>0</v>
      </c>
      <c r="P72" s="4"/>
    </row>
    <row r="73" spans="1:16" ht="15" customHeight="1">
      <c r="A73" s="7"/>
      <c r="B73" s="17" t="s">
        <v>123</v>
      </c>
      <c r="C73" s="18" t="s">
        <v>124</v>
      </c>
      <c r="D73" s="19">
        <v>0</v>
      </c>
      <c r="E73" s="19">
        <v>0</v>
      </c>
      <c r="F73" s="19">
        <v>0</v>
      </c>
      <c r="G73" s="19">
        <f>D73-E73+F73</f>
        <v>0</v>
      </c>
      <c r="H73" s="19">
        <v>0</v>
      </c>
      <c r="I73" s="19">
        <f>G73-H73</f>
        <v>0</v>
      </c>
      <c r="J73" s="19">
        <v>0</v>
      </c>
      <c r="K73" s="19">
        <f>H73-J73</f>
        <v>0</v>
      </c>
      <c r="L73" s="19">
        <f>G73-J73</f>
        <v>0</v>
      </c>
      <c r="M73" s="19">
        <v>0</v>
      </c>
      <c r="N73" s="19">
        <v>0</v>
      </c>
      <c r="O73" s="19">
        <f>J73-N73</f>
        <v>0</v>
      </c>
      <c r="P73" s="4"/>
    </row>
    <row r="74" spans="1:16" ht="15" customHeight="1">
      <c r="A74" s="7"/>
      <c r="B74" s="8"/>
      <c r="C74" s="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4"/>
    </row>
    <row r="75" spans="1:16" ht="15" customHeight="1">
      <c r="A75" s="7"/>
      <c r="B75" s="13" t="s">
        <v>125</v>
      </c>
      <c r="C75" s="14" t="s">
        <v>126</v>
      </c>
      <c r="D75" s="15">
        <f>SUM(D77:D83)</f>
        <v>0</v>
      </c>
      <c r="E75" s="15">
        <f aca="true" t="shared" si="31" ref="E75:O75">SUM(E77:E83)</f>
        <v>0</v>
      </c>
      <c r="F75" s="15">
        <f>SUM(F77:F83)</f>
        <v>0</v>
      </c>
      <c r="G75" s="15">
        <f t="shared" si="31"/>
        <v>0</v>
      </c>
      <c r="H75" s="15">
        <f t="shared" si="31"/>
        <v>0</v>
      </c>
      <c r="I75" s="15">
        <f t="shared" si="31"/>
        <v>0</v>
      </c>
      <c r="J75" s="15">
        <f t="shared" si="31"/>
        <v>0</v>
      </c>
      <c r="K75" s="15">
        <f t="shared" si="31"/>
        <v>0</v>
      </c>
      <c r="L75" s="15">
        <f t="shared" si="31"/>
        <v>0</v>
      </c>
      <c r="M75" s="15">
        <f t="shared" si="31"/>
        <v>0</v>
      </c>
      <c r="N75" s="15">
        <f t="shared" si="31"/>
        <v>0</v>
      </c>
      <c r="O75" s="15">
        <f t="shared" si="31"/>
        <v>0</v>
      </c>
      <c r="P75" s="4"/>
    </row>
    <row r="76" spans="1:16" ht="15" customHeight="1">
      <c r="A76" s="7"/>
      <c r="B76" s="8"/>
      <c r="C76" s="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4"/>
    </row>
    <row r="77" spans="1:16" ht="15" customHeight="1">
      <c r="A77" s="7"/>
      <c r="B77" s="17" t="s">
        <v>127</v>
      </c>
      <c r="C77" s="18" t="s">
        <v>159</v>
      </c>
      <c r="D77" s="19">
        <v>0</v>
      </c>
      <c r="E77" s="19">
        <v>0</v>
      </c>
      <c r="F77" s="19">
        <v>0</v>
      </c>
      <c r="G77" s="19">
        <f>D77-E77+F77</f>
        <v>0</v>
      </c>
      <c r="H77" s="19">
        <v>0</v>
      </c>
      <c r="I77" s="19">
        <f>G77-H77</f>
        <v>0</v>
      </c>
      <c r="J77" s="19">
        <v>0</v>
      </c>
      <c r="K77" s="19">
        <f>H77-J77</f>
        <v>0</v>
      </c>
      <c r="L77" s="19">
        <f>G77-J77</f>
        <v>0</v>
      </c>
      <c r="M77" s="19">
        <v>0</v>
      </c>
      <c r="N77" s="19">
        <v>0</v>
      </c>
      <c r="O77" s="19">
        <f>J77-N77</f>
        <v>0</v>
      </c>
      <c r="P77" s="4"/>
    </row>
    <row r="78" spans="1:16" ht="15" customHeight="1">
      <c r="A78" s="7"/>
      <c r="B78" s="17" t="s">
        <v>128</v>
      </c>
      <c r="C78" s="18" t="s">
        <v>129</v>
      </c>
      <c r="D78" s="19">
        <v>0</v>
      </c>
      <c r="E78" s="19">
        <v>0</v>
      </c>
      <c r="F78" s="19">
        <v>0</v>
      </c>
      <c r="G78" s="19">
        <f aca="true" t="shared" si="32" ref="G78:G83">D78-E78+F78</f>
        <v>0</v>
      </c>
      <c r="H78" s="19">
        <v>0</v>
      </c>
      <c r="I78" s="19">
        <f aca="true" t="shared" si="33" ref="I78:I83">G78-H78</f>
        <v>0</v>
      </c>
      <c r="J78" s="19">
        <v>0</v>
      </c>
      <c r="K78" s="19">
        <f aca="true" t="shared" si="34" ref="K78:K83">H78-J78</f>
        <v>0</v>
      </c>
      <c r="L78" s="19">
        <f aca="true" t="shared" si="35" ref="L78:L83">G78-J78</f>
        <v>0</v>
      </c>
      <c r="M78" s="19">
        <v>0</v>
      </c>
      <c r="N78" s="19">
        <v>0</v>
      </c>
      <c r="O78" s="19">
        <f aca="true" t="shared" si="36" ref="O78:O83">J78-N78</f>
        <v>0</v>
      </c>
      <c r="P78" s="4"/>
    </row>
    <row r="79" spans="1:16" ht="15" customHeight="1">
      <c r="A79" s="7"/>
      <c r="B79" s="17" t="s">
        <v>130</v>
      </c>
      <c r="C79" s="18" t="s">
        <v>160</v>
      </c>
      <c r="D79" s="19">
        <v>0</v>
      </c>
      <c r="E79" s="19">
        <v>0</v>
      </c>
      <c r="F79" s="19">
        <v>0</v>
      </c>
      <c r="G79" s="19">
        <f t="shared" si="32"/>
        <v>0</v>
      </c>
      <c r="H79" s="19">
        <v>0</v>
      </c>
      <c r="I79" s="19">
        <f t="shared" si="33"/>
        <v>0</v>
      </c>
      <c r="J79" s="19">
        <v>0</v>
      </c>
      <c r="K79" s="19">
        <f t="shared" si="34"/>
        <v>0</v>
      </c>
      <c r="L79" s="19">
        <f t="shared" si="35"/>
        <v>0</v>
      </c>
      <c r="M79" s="19">
        <v>0</v>
      </c>
      <c r="N79" s="19">
        <v>0</v>
      </c>
      <c r="O79" s="19">
        <f t="shared" si="36"/>
        <v>0</v>
      </c>
      <c r="P79" s="4"/>
    </row>
    <row r="80" spans="1:16" ht="15" customHeight="1">
      <c r="A80" s="7"/>
      <c r="B80" s="17" t="s">
        <v>131</v>
      </c>
      <c r="C80" s="18" t="s">
        <v>161</v>
      </c>
      <c r="D80" s="19">
        <v>0</v>
      </c>
      <c r="E80" s="19">
        <v>0</v>
      </c>
      <c r="F80" s="19">
        <v>0</v>
      </c>
      <c r="G80" s="19">
        <f t="shared" si="32"/>
        <v>0</v>
      </c>
      <c r="H80" s="19">
        <v>0</v>
      </c>
      <c r="I80" s="19">
        <f t="shared" si="33"/>
        <v>0</v>
      </c>
      <c r="J80" s="19">
        <v>0</v>
      </c>
      <c r="K80" s="19">
        <f t="shared" si="34"/>
        <v>0</v>
      </c>
      <c r="L80" s="19">
        <f t="shared" si="35"/>
        <v>0</v>
      </c>
      <c r="M80" s="19">
        <v>0</v>
      </c>
      <c r="N80" s="19">
        <v>0</v>
      </c>
      <c r="O80" s="19">
        <f t="shared" si="36"/>
        <v>0</v>
      </c>
      <c r="P80" s="4"/>
    </row>
    <row r="81" spans="1:16" ht="15" customHeight="1">
      <c r="A81" s="7"/>
      <c r="B81" s="17" t="s">
        <v>132</v>
      </c>
      <c r="C81" s="18" t="s">
        <v>162</v>
      </c>
      <c r="D81" s="19">
        <v>0</v>
      </c>
      <c r="E81" s="19">
        <v>0</v>
      </c>
      <c r="F81" s="19">
        <v>0</v>
      </c>
      <c r="G81" s="19">
        <f t="shared" si="32"/>
        <v>0</v>
      </c>
      <c r="H81" s="19">
        <v>0</v>
      </c>
      <c r="I81" s="19">
        <f t="shared" si="33"/>
        <v>0</v>
      </c>
      <c r="J81" s="19">
        <v>0</v>
      </c>
      <c r="K81" s="19">
        <f t="shared" si="34"/>
        <v>0</v>
      </c>
      <c r="L81" s="19">
        <f t="shared" si="35"/>
        <v>0</v>
      </c>
      <c r="M81" s="19">
        <v>0</v>
      </c>
      <c r="N81" s="19">
        <v>0</v>
      </c>
      <c r="O81" s="19">
        <f t="shared" si="36"/>
        <v>0</v>
      </c>
      <c r="P81" s="4"/>
    </row>
    <row r="82" spans="1:16" ht="15" customHeight="1">
      <c r="A82" s="7"/>
      <c r="B82" s="17" t="s">
        <v>133</v>
      </c>
      <c r="C82" s="18" t="s">
        <v>134</v>
      </c>
      <c r="D82" s="19">
        <v>0</v>
      </c>
      <c r="E82" s="19">
        <v>0</v>
      </c>
      <c r="F82" s="19">
        <v>0</v>
      </c>
      <c r="G82" s="19">
        <f t="shared" si="32"/>
        <v>0</v>
      </c>
      <c r="H82" s="19">
        <v>0</v>
      </c>
      <c r="I82" s="19">
        <f t="shared" si="33"/>
        <v>0</v>
      </c>
      <c r="J82" s="19">
        <v>0</v>
      </c>
      <c r="K82" s="19">
        <f t="shared" si="34"/>
        <v>0</v>
      </c>
      <c r="L82" s="19">
        <f t="shared" si="35"/>
        <v>0</v>
      </c>
      <c r="M82" s="19">
        <v>0</v>
      </c>
      <c r="N82" s="19">
        <v>0</v>
      </c>
      <c r="O82" s="19">
        <f t="shared" si="36"/>
        <v>0</v>
      </c>
      <c r="P82" s="4"/>
    </row>
    <row r="83" spans="1:16" ht="25.5">
      <c r="A83" s="7"/>
      <c r="B83" s="17" t="s">
        <v>135</v>
      </c>
      <c r="C83" s="18" t="s">
        <v>136</v>
      </c>
      <c r="D83" s="19">
        <v>0</v>
      </c>
      <c r="E83" s="19">
        <v>0</v>
      </c>
      <c r="F83" s="19">
        <v>0</v>
      </c>
      <c r="G83" s="19">
        <f t="shared" si="32"/>
        <v>0</v>
      </c>
      <c r="H83" s="19">
        <v>0</v>
      </c>
      <c r="I83" s="19">
        <f t="shared" si="33"/>
        <v>0</v>
      </c>
      <c r="J83" s="19">
        <v>0</v>
      </c>
      <c r="K83" s="19">
        <f t="shared" si="34"/>
        <v>0</v>
      </c>
      <c r="L83" s="19">
        <f t="shared" si="35"/>
        <v>0</v>
      </c>
      <c r="M83" s="19">
        <v>0</v>
      </c>
      <c r="N83" s="19">
        <v>0</v>
      </c>
      <c r="O83" s="19">
        <f t="shared" si="36"/>
        <v>0</v>
      </c>
      <c r="P83" s="4"/>
    </row>
    <row r="84" spans="1:16" ht="15" customHeight="1">
      <c r="A84" s="7"/>
      <c r="B84" s="8"/>
      <c r="C84" s="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4"/>
    </row>
    <row r="85" spans="1:16" ht="15" customHeight="1">
      <c r="A85" s="7"/>
      <c r="B85" s="13" t="s">
        <v>137</v>
      </c>
      <c r="C85" s="14" t="s">
        <v>168</v>
      </c>
      <c r="D85" s="15">
        <f aca="true" t="shared" si="37" ref="D85:O85">SUM(D87:D89)</f>
        <v>0</v>
      </c>
      <c r="E85" s="15">
        <f t="shared" si="37"/>
        <v>0</v>
      </c>
      <c r="F85" s="15">
        <f t="shared" si="37"/>
        <v>0</v>
      </c>
      <c r="G85" s="15">
        <f t="shared" si="37"/>
        <v>0</v>
      </c>
      <c r="H85" s="15">
        <f t="shared" si="37"/>
        <v>0</v>
      </c>
      <c r="I85" s="15">
        <f t="shared" si="37"/>
        <v>0</v>
      </c>
      <c r="J85" s="15">
        <f t="shared" si="37"/>
        <v>0</v>
      </c>
      <c r="K85" s="15">
        <f t="shared" si="37"/>
        <v>0</v>
      </c>
      <c r="L85" s="15">
        <f t="shared" si="37"/>
        <v>0</v>
      </c>
      <c r="M85" s="15">
        <f t="shared" si="37"/>
        <v>0</v>
      </c>
      <c r="N85" s="15">
        <f t="shared" si="37"/>
        <v>0</v>
      </c>
      <c r="O85" s="15">
        <f t="shared" si="37"/>
        <v>0</v>
      </c>
      <c r="P85" s="4"/>
    </row>
    <row r="86" spans="1:16" ht="15" customHeight="1">
      <c r="A86" s="7"/>
      <c r="B86" s="8"/>
      <c r="C86" s="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"/>
    </row>
    <row r="87" spans="1:16" ht="15" customHeight="1">
      <c r="A87" s="7"/>
      <c r="B87" s="17" t="s">
        <v>138</v>
      </c>
      <c r="C87" s="18" t="s">
        <v>139</v>
      </c>
      <c r="D87" s="19">
        <v>0</v>
      </c>
      <c r="E87" s="19">
        <v>0</v>
      </c>
      <c r="F87" s="19">
        <v>0</v>
      </c>
      <c r="G87" s="19">
        <f>D87-E87+F87</f>
        <v>0</v>
      </c>
      <c r="H87" s="19">
        <v>0</v>
      </c>
      <c r="I87" s="19">
        <f>G87-H87</f>
        <v>0</v>
      </c>
      <c r="J87" s="19">
        <v>0</v>
      </c>
      <c r="K87" s="19">
        <f>H87-J87</f>
        <v>0</v>
      </c>
      <c r="L87" s="19">
        <f>G87-J87</f>
        <v>0</v>
      </c>
      <c r="M87" s="19">
        <v>0</v>
      </c>
      <c r="N87" s="19">
        <v>0</v>
      </c>
      <c r="O87" s="19">
        <f>J87-N87</f>
        <v>0</v>
      </c>
      <c r="P87" s="4"/>
    </row>
    <row r="88" spans="1:16" ht="15" customHeight="1">
      <c r="A88" s="7"/>
      <c r="B88" s="17" t="s">
        <v>163</v>
      </c>
      <c r="C88" s="18" t="s">
        <v>140</v>
      </c>
      <c r="D88" s="19">
        <v>0</v>
      </c>
      <c r="E88" s="19">
        <v>0</v>
      </c>
      <c r="F88" s="19">
        <v>0</v>
      </c>
      <c r="G88" s="19">
        <f>D88-E88+F88</f>
        <v>0</v>
      </c>
      <c r="H88" s="19">
        <v>0</v>
      </c>
      <c r="I88" s="19">
        <f>G88-H88</f>
        <v>0</v>
      </c>
      <c r="J88" s="19">
        <v>0</v>
      </c>
      <c r="K88" s="19">
        <f>H88-J88</f>
        <v>0</v>
      </c>
      <c r="L88" s="19">
        <f>G88-J88</f>
        <v>0</v>
      </c>
      <c r="M88" s="19">
        <v>0</v>
      </c>
      <c r="N88" s="19">
        <v>0</v>
      </c>
      <c r="O88" s="19">
        <f>J88-N88</f>
        <v>0</v>
      </c>
      <c r="P88" s="4"/>
    </row>
    <row r="89" spans="1:16" ht="15" customHeight="1">
      <c r="A89" s="7"/>
      <c r="B89" s="17" t="s">
        <v>141</v>
      </c>
      <c r="C89" s="18" t="s">
        <v>142</v>
      </c>
      <c r="D89" s="19">
        <v>0</v>
      </c>
      <c r="E89" s="19">
        <v>0</v>
      </c>
      <c r="F89" s="19">
        <v>0</v>
      </c>
      <c r="G89" s="19">
        <f>D89-E89+F89</f>
        <v>0</v>
      </c>
      <c r="H89" s="19">
        <v>0</v>
      </c>
      <c r="I89" s="19">
        <f>G89-H89</f>
        <v>0</v>
      </c>
      <c r="J89" s="19">
        <v>0</v>
      </c>
      <c r="K89" s="19">
        <f>H89-J89</f>
        <v>0</v>
      </c>
      <c r="L89" s="19">
        <f>G89-J89</f>
        <v>0</v>
      </c>
      <c r="M89" s="19">
        <v>0</v>
      </c>
      <c r="N89" s="19">
        <v>0</v>
      </c>
      <c r="O89" s="19">
        <f>J89-N89</f>
        <v>0</v>
      </c>
      <c r="P89" s="4"/>
    </row>
    <row r="90" spans="1:16" ht="15" customHeight="1">
      <c r="A90" s="7"/>
      <c r="B90" s="8"/>
      <c r="C90" s="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4"/>
    </row>
    <row r="91" spans="1:16" ht="15" customHeight="1">
      <c r="A91" s="7"/>
      <c r="B91" s="13" t="s">
        <v>143</v>
      </c>
      <c r="C91" s="14" t="s">
        <v>175</v>
      </c>
      <c r="D91" s="15">
        <f>SUM(D93:D99)</f>
        <v>0</v>
      </c>
      <c r="E91" s="15">
        <f aca="true" t="shared" si="38" ref="E91:O91">SUM(E93:E99)</f>
        <v>0</v>
      </c>
      <c r="F91" s="15">
        <f t="shared" si="38"/>
        <v>0</v>
      </c>
      <c r="G91" s="15">
        <f t="shared" si="38"/>
        <v>0</v>
      </c>
      <c r="H91" s="15">
        <f t="shared" si="38"/>
        <v>0</v>
      </c>
      <c r="I91" s="15">
        <f t="shared" si="38"/>
        <v>0</v>
      </c>
      <c r="J91" s="15">
        <f t="shared" si="38"/>
        <v>0</v>
      </c>
      <c r="K91" s="15">
        <f t="shared" si="38"/>
        <v>0</v>
      </c>
      <c r="L91" s="15">
        <f t="shared" si="38"/>
        <v>0</v>
      </c>
      <c r="M91" s="15">
        <f t="shared" si="38"/>
        <v>0</v>
      </c>
      <c r="N91" s="15">
        <f t="shared" si="38"/>
        <v>0</v>
      </c>
      <c r="O91" s="15">
        <f t="shared" si="38"/>
        <v>0</v>
      </c>
      <c r="P91" s="4"/>
    </row>
    <row r="92" spans="1:16" ht="15" customHeight="1">
      <c r="A92" s="7"/>
      <c r="B92" s="8"/>
      <c r="C92" s="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4"/>
    </row>
    <row r="93" spans="1:16" ht="15" customHeight="1">
      <c r="A93" s="7"/>
      <c r="B93" s="17" t="s">
        <v>144</v>
      </c>
      <c r="C93" s="18" t="s">
        <v>164</v>
      </c>
      <c r="D93" s="19">
        <v>0</v>
      </c>
      <c r="E93" s="19">
        <v>0</v>
      </c>
      <c r="F93" s="19">
        <v>0</v>
      </c>
      <c r="G93" s="19">
        <f>D93-E93+F93</f>
        <v>0</v>
      </c>
      <c r="H93" s="19">
        <v>0</v>
      </c>
      <c r="I93" s="19">
        <f>G93-H93</f>
        <v>0</v>
      </c>
      <c r="J93" s="19">
        <v>0</v>
      </c>
      <c r="K93" s="19">
        <f>H93-J93</f>
        <v>0</v>
      </c>
      <c r="L93" s="19">
        <f>G93-J93</f>
        <v>0</v>
      </c>
      <c r="M93" s="19">
        <v>0</v>
      </c>
      <c r="N93" s="19">
        <v>0</v>
      </c>
      <c r="O93" s="19">
        <f>J93-N93</f>
        <v>0</v>
      </c>
      <c r="P93" s="4"/>
    </row>
    <row r="94" spans="1:16" ht="15" customHeight="1">
      <c r="A94" s="7"/>
      <c r="B94" s="17" t="s">
        <v>145</v>
      </c>
      <c r="C94" s="18" t="s">
        <v>146</v>
      </c>
      <c r="D94" s="19">
        <v>0</v>
      </c>
      <c r="E94" s="19">
        <v>0</v>
      </c>
      <c r="F94" s="19">
        <v>0</v>
      </c>
      <c r="G94" s="19">
        <f aca="true" t="shared" si="39" ref="G94:G99">D94-E94+F94</f>
        <v>0</v>
      </c>
      <c r="H94" s="19">
        <v>0</v>
      </c>
      <c r="I94" s="19">
        <f aca="true" t="shared" si="40" ref="I94:I99">G94-H94</f>
        <v>0</v>
      </c>
      <c r="J94" s="19">
        <v>0</v>
      </c>
      <c r="K94" s="19">
        <f aca="true" t="shared" si="41" ref="K94:K99">H94-J94</f>
        <v>0</v>
      </c>
      <c r="L94" s="19">
        <f aca="true" t="shared" si="42" ref="L94:L99">G94-J94</f>
        <v>0</v>
      </c>
      <c r="M94" s="19">
        <v>0</v>
      </c>
      <c r="N94" s="19">
        <v>0</v>
      </c>
      <c r="O94" s="19">
        <f aca="true" t="shared" si="43" ref="O94:O99">J94-N94</f>
        <v>0</v>
      </c>
      <c r="P94" s="4"/>
    </row>
    <row r="95" spans="1:16" ht="15" customHeight="1">
      <c r="A95" s="7"/>
      <c r="B95" s="17" t="s">
        <v>147</v>
      </c>
      <c r="C95" s="18" t="s">
        <v>148</v>
      </c>
      <c r="D95" s="19">
        <v>0</v>
      </c>
      <c r="E95" s="19">
        <v>0</v>
      </c>
      <c r="F95" s="19">
        <v>0</v>
      </c>
      <c r="G95" s="19">
        <f t="shared" si="39"/>
        <v>0</v>
      </c>
      <c r="H95" s="19">
        <v>0</v>
      </c>
      <c r="I95" s="19">
        <f t="shared" si="40"/>
        <v>0</v>
      </c>
      <c r="J95" s="19">
        <v>0</v>
      </c>
      <c r="K95" s="19">
        <f t="shared" si="41"/>
        <v>0</v>
      </c>
      <c r="L95" s="19">
        <f t="shared" si="42"/>
        <v>0</v>
      </c>
      <c r="M95" s="19">
        <v>0</v>
      </c>
      <c r="N95" s="19">
        <v>0</v>
      </c>
      <c r="O95" s="19">
        <f t="shared" si="43"/>
        <v>0</v>
      </c>
      <c r="P95" s="4"/>
    </row>
    <row r="96" spans="1:16" ht="15" customHeight="1">
      <c r="A96" s="7"/>
      <c r="B96" s="17" t="s">
        <v>149</v>
      </c>
      <c r="C96" s="18" t="s">
        <v>150</v>
      </c>
      <c r="D96" s="19">
        <v>0</v>
      </c>
      <c r="E96" s="19">
        <v>0</v>
      </c>
      <c r="F96" s="19">
        <v>0</v>
      </c>
      <c r="G96" s="19">
        <f t="shared" si="39"/>
        <v>0</v>
      </c>
      <c r="H96" s="19">
        <v>0</v>
      </c>
      <c r="I96" s="19">
        <f t="shared" si="40"/>
        <v>0</v>
      </c>
      <c r="J96" s="19">
        <v>0</v>
      </c>
      <c r="K96" s="19">
        <f t="shared" si="41"/>
        <v>0</v>
      </c>
      <c r="L96" s="19">
        <f t="shared" si="42"/>
        <v>0</v>
      </c>
      <c r="M96" s="19">
        <v>0</v>
      </c>
      <c r="N96" s="19">
        <v>0</v>
      </c>
      <c r="O96" s="19">
        <f t="shared" si="43"/>
        <v>0</v>
      </c>
      <c r="P96" s="4"/>
    </row>
    <row r="97" spans="1:16" ht="15" customHeight="1">
      <c r="A97" s="7"/>
      <c r="B97" s="17" t="s">
        <v>151</v>
      </c>
      <c r="C97" s="18" t="s">
        <v>165</v>
      </c>
      <c r="D97" s="19">
        <v>0</v>
      </c>
      <c r="E97" s="19">
        <v>0</v>
      </c>
      <c r="F97" s="19">
        <v>0</v>
      </c>
      <c r="G97" s="19">
        <f t="shared" si="39"/>
        <v>0</v>
      </c>
      <c r="H97" s="19">
        <v>0</v>
      </c>
      <c r="I97" s="19">
        <f t="shared" si="40"/>
        <v>0</v>
      </c>
      <c r="J97" s="19">
        <v>0</v>
      </c>
      <c r="K97" s="19">
        <f t="shared" si="41"/>
        <v>0</v>
      </c>
      <c r="L97" s="19">
        <f t="shared" si="42"/>
        <v>0</v>
      </c>
      <c r="M97" s="19">
        <v>0</v>
      </c>
      <c r="N97" s="19">
        <v>0</v>
      </c>
      <c r="O97" s="19">
        <f t="shared" si="43"/>
        <v>0</v>
      </c>
      <c r="P97" s="4"/>
    </row>
    <row r="98" spans="1:16" ht="15" customHeight="1">
      <c r="A98" s="7"/>
      <c r="B98" s="17" t="s">
        <v>152</v>
      </c>
      <c r="C98" s="18" t="s">
        <v>153</v>
      </c>
      <c r="D98" s="19">
        <v>0</v>
      </c>
      <c r="E98" s="19">
        <v>0</v>
      </c>
      <c r="F98" s="19">
        <v>0</v>
      </c>
      <c r="G98" s="19">
        <f t="shared" si="39"/>
        <v>0</v>
      </c>
      <c r="H98" s="19">
        <v>0</v>
      </c>
      <c r="I98" s="19">
        <f t="shared" si="40"/>
        <v>0</v>
      </c>
      <c r="J98" s="19">
        <v>0</v>
      </c>
      <c r="K98" s="19">
        <f t="shared" si="41"/>
        <v>0</v>
      </c>
      <c r="L98" s="19">
        <f t="shared" si="42"/>
        <v>0</v>
      </c>
      <c r="M98" s="19">
        <v>0</v>
      </c>
      <c r="N98" s="19">
        <v>0</v>
      </c>
      <c r="O98" s="19">
        <f t="shared" si="43"/>
        <v>0</v>
      </c>
      <c r="P98" s="4"/>
    </row>
    <row r="99" spans="1:16" ht="15" customHeight="1">
      <c r="A99" s="7"/>
      <c r="B99" s="17" t="s">
        <v>154</v>
      </c>
      <c r="C99" s="18" t="s">
        <v>166</v>
      </c>
      <c r="D99" s="19">
        <v>0</v>
      </c>
      <c r="E99" s="19">
        <v>0</v>
      </c>
      <c r="F99" s="19">
        <v>0</v>
      </c>
      <c r="G99" s="19">
        <f t="shared" si="39"/>
        <v>0</v>
      </c>
      <c r="H99" s="19">
        <v>0</v>
      </c>
      <c r="I99" s="19">
        <f t="shared" si="40"/>
        <v>0</v>
      </c>
      <c r="J99" s="19">
        <v>0</v>
      </c>
      <c r="K99" s="19">
        <f t="shared" si="41"/>
        <v>0</v>
      </c>
      <c r="L99" s="19">
        <f t="shared" si="42"/>
        <v>0</v>
      </c>
      <c r="M99" s="19">
        <v>0</v>
      </c>
      <c r="N99" s="19">
        <v>0</v>
      </c>
      <c r="O99" s="19">
        <f t="shared" si="43"/>
        <v>0</v>
      </c>
      <c r="P99" s="4"/>
    </row>
    <row r="100" spans="1:16" ht="15" customHeight="1">
      <c r="A100" s="7"/>
      <c r="B100" s="8"/>
      <c r="C100" s="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4"/>
    </row>
    <row r="101" spans="1:16" ht="15" customHeight="1">
      <c r="A101" s="7"/>
      <c r="B101" s="27" t="s">
        <v>167</v>
      </c>
      <c r="C101" s="27"/>
      <c r="D101" s="21">
        <f>D12+D23+D35+D47+D57+D69+D75+D85+D91</f>
        <v>1388196000</v>
      </c>
      <c r="E101" s="21">
        <f aca="true" t="shared" si="44" ref="E101:O101">E12+E23+E35+E47+E57+E69+E75+E85+E91</f>
        <v>200831579.2</v>
      </c>
      <c r="F101" s="21">
        <f t="shared" si="44"/>
        <v>669850254.2</v>
      </c>
      <c r="G101" s="21">
        <f t="shared" si="44"/>
        <v>1857214675</v>
      </c>
      <c r="H101" s="21">
        <f t="shared" si="44"/>
        <v>816239489.81</v>
      </c>
      <c r="I101" s="21">
        <f t="shared" si="44"/>
        <v>1040975185.19</v>
      </c>
      <c r="J101" s="21">
        <f t="shared" si="44"/>
        <v>632648988.02</v>
      </c>
      <c r="K101" s="21">
        <f>K12+K23+K35+K47+K57+K69+K75+K85+K91</f>
        <v>183590501.79000002</v>
      </c>
      <c r="L101" s="21">
        <f t="shared" si="44"/>
        <v>1224565686.98</v>
      </c>
      <c r="M101" s="21">
        <f t="shared" si="44"/>
        <v>622470949.65</v>
      </c>
      <c r="N101" s="21">
        <f t="shared" si="44"/>
        <v>620505651.52</v>
      </c>
      <c r="O101" s="21">
        <f t="shared" si="44"/>
        <v>12143336.499999998</v>
      </c>
      <c r="P101" s="4"/>
    </row>
    <row r="102" spans="1:16" ht="15" customHeight="1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2017-07-14T16:14:14Z</cp:lastPrinted>
  <dcterms:created xsi:type="dcterms:W3CDTF">2013-04-18T20:56:07Z</dcterms:created>
  <dcterms:modified xsi:type="dcterms:W3CDTF">2017-07-18T14:55:43Z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